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as\部門共有\4910_営業本部　営業企画部　営業企画課(共有)\大池⇔神野さん・大谷さん\営業サポートWEB\USEN→プロバイド\流し込みデータ２\03gyoumu\data\"/>
    </mc:Choice>
  </mc:AlternateContent>
  <bookViews>
    <workbookView xWindow="0" yWindow="0" windowWidth="23040" windowHeight="9456" tabRatio="823" activeTab="1"/>
  </bookViews>
  <sheets>
    <sheet name="【記入例】見積（INI＋RUN）" sheetId="19" r:id="rId1"/>
    <sheet name="★見積（INI＋RUN）" sheetId="17" r:id="rId2"/>
    <sheet name="【記入例】見積書2（INI）" sheetId="21" r:id="rId3"/>
    <sheet name="★見積2（INI）" sheetId="8" r:id="rId4"/>
    <sheet name="Sheet1 (2)" sheetId="23" state="hidden" r:id="rId5"/>
  </sheets>
  <definedNames>
    <definedName name="_xlnm._FilterDatabase" localSheetId="0" hidden="1">'【記入例】見積（INI＋RUN）'!$AQ$47:$AZ$54</definedName>
    <definedName name="_xlnm._FilterDatabase" localSheetId="1" hidden="1">'★見積（INI＋RUN）'!$AQ$47:$AZ$55</definedName>
    <definedName name="_xlnm.Print_Area" localSheetId="1">'★見積（INI＋RUN）'!$A$2:$AE$66</definedName>
    <definedName name="_xlnm.Print_Area" localSheetId="3">'★見積2（INI）'!$A$2:$AE$66</definedName>
  </definedNames>
  <calcPr calcId="162913"/>
</workbook>
</file>

<file path=xl/calcChain.xml><?xml version="1.0" encoding="utf-8"?>
<calcChain xmlns="http://schemas.openxmlformats.org/spreadsheetml/2006/main">
  <c r="V29" i="17" l="1"/>
  <c r="V31" i="21" l="1"/>
  <c r="V28" i="17" l="1"/>
  <c r="V50" i="17" l="1"/>
  <c r="V57" i="19" l="1"/>
  <c r="H57" i="19" l="1"/>
  <c r="H58" i="17"/>
  <c r="H49" i="21" l="1"/>
  <c r="H49" i="8"/>
  <c r="H44" i="19"/>
  <c r="H44" i="17"/>
  <c r="Z5" i="8"/>
  <c r="Z5" i="21"/>
  <c r="Z5" i="19"/>
  <c r="AL23" i="19" l="1"/>
  <c r="AL21" i="19"/>
  <c r="AL23" i="17"/>
  <c r="AL21" i="17"/>
  <c r="AI23" i="17"/>
  <c r="AI21" i="17"/>
  <c r="AK19" i="21"/>
  <c r="AJ19" i="21" s="1"/>
  <c r="AK24" i="21"/>
  <c r="AJ24" i="21" s="1"/>
  <c r="V28" i="21"/>
  <c r="AJ28" i="21"/>
  <c r="V29" i="21"/>
  <c r="V48" i="21"/>
  <c r="V49" i="21" s="1"/>
  <c r="AJ29" i="21"/>
  <c r="V30" i="21"/>
  <c r="AJ30" i="21"/>
  <c r="AJ31" i="21"/>
  <c r="V32" i="21"/>
  <c r="AJ32" i="21"/>
  <c r="V33" i="21"/>
  <c r="AJ33" i="21"/>
  <c r="V34" i="21"/>
  <c r="AJ34" i="21"/>
  <c r="V35" i="21"/>
  <c r="AJ35" i="21"/>
  <c r="AJ48" i="21"/>
  <c r="V36" i="21"/>
  <c r="AJ36" i="21"/>
  <c r="V37" i="21"/>
  <c r="AJ37" i="21"/>
  <c r="V38" i="21"/>
  <c r="AJ38" i="21"/>
  <c r="V39" i="21"/>
  <c r="AJ39" i="21"/>
  <c r="V40" i="21"/>
  <c r="AJ40" i="21"/>
  <c r="V41" i="21"/>
  <c r="AJ41" i="21"/>
  <c r="V42" i="21"/>
  <c r="AJ42" i="21"/>
  <c r="V43" i="21"/>
  <c r="AJ43" i="21"/>
  <c r="V44" i="21"/>
  <c r="AJ44" i="21"/>
  <c r="V45" i="21"/>
  <c r="AJ45" i="21"/>
  <c r="V46" i="21"/>
  <c r="AJ46" i="21"/>
  <c r="AJ28" i="19"/>
  <c r="AI23" i="19"/>
  <c r="V41" i="19"/>
  <c r="V40" i="19"/>
  <c r="V39" i="19"/>
  <c r="V38" i="19"/>
  <c r="V37" i="19"/>
  <c r="V36" i="19"/>
  <c r="V35" i="19"/>
  <c r="V34" i="19"/>
  <c r="V33" i="19"/>
  <c r="V32" i="19"/>
  <c r="V31" i="19"/>
  <c r="V30" i="19"/>
  <c r="V29" i="19"/>
  <c r="V28" i="19"/>
  <c r="V43" i="19" s="1"/>
  <c r="V54" i="17"/>
  <c r="AJ54" i="17"/>
  <c r="AK12" i="19"/>
  <c r="AJ12" i="19" s="1"/>
  <c r="AN12" i="19"/>
  <c r="AM12" i="19" s="1"/>
  <c r="AI21" i="19"/>
  <c r="AJ29" i="19"/>
  <c r="AJ30" i="19"/>
  <c r="AJ31" i="19"/>
  <c r="AJ32" i="19"/>
  <c r="AJ33" i="19"/>
  <c r="AJ34" i="19"/>
  <c r="AJ35" i="19"/>
  <c r="AJ36" i="19"/>
  <c r="AJ37" i="19"/>
  <c r="AJ38" i="19"/>
  <c r="AJ39" i="19"/>
  <c r="AJ40" i="19"/>
  <c r="AJ41" i="19"/>
  <c r="V49" i="19"/>
  <c r="AJ49" i="19"/>
  <c r="V50" i="19"/>
  <c r="V56" i="19"/>
  <c r="AJ50" i="19"/>
  <c r="V51" i="19"/>
  <c r="AJ51" i="19"/>
  <c r="V52" i="19"/>
  <c r="AJ52" i="19"/>
  <c r="V53" i="19"/>
  <c r="AJ53" i="19"/>
  <c r="V54" i="19"/>
  <c r="AJ54" i="19"/>
  <c r="V58" i="19"/>
  <c r="H15" i="19" s="1"/>
  <c r="AJ55" i="17"/>
  <c r="V55" i="17"/>
  <c r="AJ53" i="17"/>
  <c r="V53" i="17"/>
  <c r="AJ52" i="17"/>
  <c r="V52" i="17"/>
  <c r="AJ51" i="17"/>
  <c r="V51" i="17"/>
  <c r="AJ50" i="17"/>
  <c r="AJ49" i="17"/>
  <c r="V49" i="17"/>
  <c r="AJ41" i="17"/>
  <c r="V41" i="17"/>
  <c r="AJ40" i="17"/>
  <c r="V40" i="17"/>
  <c r="AJ39" i="17"/>
  <c r="V39" i="17"/>
  <c r="AJ38" i="17"/>
  <c r="V38" i="17"/>
  <c r="AJ37" i="17"/>
  <c r="V37" i="17"/>
  <c r="AJ36" i="17"/>
  <c r="V36" i="17"/>
  <c r="AJ35" i="17"/>
  <c r="V35" i="17"/>
  <c r="AJ34" i="17"/>
  <c r="V34" i="17"/>
  <c r="AJ33" i="17"/>
  <c r="V33" i="17"/>
  <c r="AJ32" i="17"/>
  <c r="V32" i="17"/>
  <c r="AJ31" i="17"/>
  <c r="V31" i="17"/>
  <c r="AJ30" i="17"/>
  <c r="V30" i="17"/>
  <c r="AJ29" i="17"/>
  <c r="AJ28" i="17"/>
  <c r="V43" i="17"/>
  <c r="AN12" i="17"/>
  <c r="AM12" i="17" s="1"/>
  <c r="AK12" i="17"/>
  <c r="AJ12" i="17" s="1"/>
  <c r="Z5" i="17"/>
  <c r="AJ39" i="8"/>
  <c r="V39" i="8"/>
  <c r="AJ37" i="8"/>
  <c r="V37" i="8"/>
  <c r="AJ36" i="8"/>
  <c r="V36" i="8"/>
  <c r="AJ35" i="8"/>
  <c r="V35" i="8"/>
  <c r="V28" i="8"/>
  <c r="V29" i="8"/>
  <c r="V48" i="8"/>
  <c r="V49" i="8" s="1"/>
  <c r="V30" i="8"/>
  <c r="V31" i="8"/>
  <c r="V32" i="8"/>
  <c r="V33" i="8"/>
  <c r="V34" i="8"/>
  <c r="V38" i="8"/>
  <c r="V40" i="8"/>
  <c r="V41" i="8"/>
  <c r="V42" i="8"/>
  <c r="V43" i="8"/>
  <c r="V44" i="8"/>
  <c r="V45" i="8"/>
  <c r="V46" i="8"/>
  <c r="AK19" i="8"/>
  <c r="AJ19" i="8" s="1"/>
  <c r="AK24" i="8"/>
  <c r="AJ24" i="8"/>
  <c r="AJ28" i="8"/>
  <c r="AJ29" i="8"/>
  <c r="AJ30" i="8"/>
  <c r="AJ31" i="8"/>
  <c r="AJ32" i="8"/>
  <c r="AJ48" i="8" s="1"/>
  <c r="AJ33" i="8"/>
  <c r="AJ34" i="8"/>
  <c r="AJ38" i="8"/>
  <c r="AJ40" i="8"/>
  <c r="AJ41" i="8"/>
  <c r="AJ42" i="8"/>
  <c r="AJ43" i="8"/>
  <c r="AJ44" i="8"/>
  <c r="AJ45" i="8"/>
  <c r="AJ46" i="8"/>
  <c r="AJ56" i="19"/>
  <c r="AJ57" i="19"/>
  <c r="AJ49" i="21" l="1"/>
  <c r="V50" i="21"/>
  <c r="H12" i="21" s="1"/>
  <c r="AJ43" i="17"/>
  <c r="AJ44" i="17" s="1"/>
  <c r="V57" i="17"/>
  <c r="V58" i="17" s="1"/>
  <c r="V44" i="17"/>
  <c r="V45" i="17" s="1"/>
  <c r="H11" i="17" s="1"/>
  <c r="AJ43" i="19"/>
  <c r="V44" i="19"/>
  <c r="V45" i="19" s="1"/>
  <c r="H11" i="19" s="1"/>
  <c r="AJ44" i="19"/>
  <c r="AJ57" i="17"/>
  <c r="AJ49" i="8"/>
  <c r="V50" i="8"/>
  <c r="H12" i="8" s="1"/>
  <c r="AJ58" i="17" l="1"/>
  <c r="V59" i="17"/>
  <c r="H15" i="17" s="1"/>
</calcChain>
</file>

<file path=xl/sharedStrings.xml><?xml version="1.0" encoding="utf-8"?>
<sst xmlns="http://schemas.openxmlformats.org/spreadsheetml/2006/main" count="581" uniqueCount="246">
  <si>
    <t>ヶ月</t>
  </si>
  <si>
    <t>出精値引</t>
  </si>
  <si>
    <t>御　見　積　書</t>
    <rPh sb="0" eb="1">
      <t>オ</t>
    </rPh>
    <rPh sb="2" eb="3">
      <t>ケン</t>
    </rPh>
    <rPh sb="4" eb="5">
      <t>セキ</t>
    </rPh>
    <rPh sb="6" eb="7">
      <t>ショ</t>
    </rPh>
    <phoneticPr fontId="2"/>
  </si>
  <si>
    <t>発行日：</t>
    <rPh sb="0" eb="3">
      <t>ハッコウビ</t>
    </rPh>
    <phoneticPr fontId="2"/>
  </si>
  <si>
    <t xml:space="preserve"> 下記の通り御見積り申し上げます｡</t>
    <rPh sb="1" eb="2">
      <t>シタ</t>
    </rPh>
    <phoneticPr fontId="2"/>
  </si>
  <si>
    <t xml:space="preserve"> 御支払条件</t>
    <rPh sb="1" eb="2">
      <t>オ</t>
    </rPh>
    <phoneticPr fontId="2"/>
  </si>
  <si>
    <t>（発行日より）</t>
    <rPh sb="1" eb="4">
      <t>ハッコウビ</t>
    </rPh>
    <phoneticPr fontId="2"/>
  </si>
  <si>
    <t>■　初　期　費　用</t>
    <rPh sb="2" eb="3">
      <t>ショ</t>
    </rPh>
    <rPh sb="4" eb="5">
      <t>キ</t>
    </rPh>
    <rPh sb="6" eb="7">
      <t>ヒ</t>
    </rPh>
    <rPh sb="8" eb="9">
      <t>ヨウ</t>
    </rPh>
    <phoneticPr fontId="2"/>
  </si>
  <si>
    <t>品　名</t>
    <rPh sb="0" eb="1">
      <t>シナ</t>
    </rPh>
    <rPh sb="2" eb="3">
      <t>メイ</t>
    </rPh>
    <phoneticPr fontId="2"/>
  </si>
  <si>
    <t>数　量</t>
    <rPh sb="0" eb="1">
      <t>カズ</t>
    </rPh>
    <rPh sb="2" eb="3">
      <t>リョウ</t>
    </rPh>
    <phoneticPr fontId="2"/>
  </si>
  <si>
    <t>単　価　(税別)</t>
    <rPh sb="0" eb="1">
      <t>タン</t>
    </rPh>
    <rPh sb="2" eb="3">
      <t>アタイ</t>
    </rPh>
    <rPh sb="5" eb="7">
      <t>ゼイベツ</t>
    </rPh>
    <phoneticPr fontId="2"/>
  </si>
  <si>
    <t>金　額</t>
    <rPh sb="0" eb="1">
      <t>キン</t>
    </rPh>
    <rPh sb="2" eb="3">
      <t>ガク</t>
    </rPh>
    <phoneticPr fontId="2"/>
  </si>
  <si>
    <t>備　考</t>
    <rPh sb="0" eb="1">
      <t>ソナエ</t>
    </rPh>
    <rPh sb="2" eb="3">
      <t>コウ</t>
    </rPh>
    <phoneticPr fontId="2"/>
  </si>
  <si>
    <t>■　月　額　利　用　料</t>
    <rPh sb="2" eb="3">
      <t>ツキ</t>
    </rPh>
    <rPh sb="4" eb="5">
      <t>ガク</t>
    </rPh>
    <rPh sb="6" eb="7">
      <t>リ</t>
    </rPh>
    <rPh sb="8" eb="9">
      <t>ヨウ</t>
    </rPh>
    <rPh sb="10" eb="11">
      <t>リョウ</t>
    </rPh>
    <phoneticPr fontId="2"/>
  </si>
  <si>
    <t>株式会社　ＵＳＥＮ</t>
    <rPh sb="0" eb="2">
      <t>カブシキ</t>
    </rPh>
    <rPh sb="2" eb="4">
      <t>カイシャ</t>
    </rPh>
    <phoneticPr fontId="2"/>
  </si>
  <si>
    <t>■　備　考</t>
    <rPh sb="2" eb="3">
      <t>ソナエ</t>
    </rPh>
    <rPh sb="4" eb="5">
      <t>コウ</t>
    </rPh>
    <phoneticPr fontId="2"/>
  </si>
  <si>
    <t>　月　額　利　用　料　合　計　（　①　+　②　）</t>
    <rPh sb="1" eb="2">
      <t>ツキ</t>
    </rPh>
    <rPh sb="3" eb="4">
      <t>ガク</t>
    </rPh>
    <rPh sb="5" eb="6">
      <t>リ</t>
    </rPh>
    <rPh sb="9" eb="10">
      <t>リョウ</t>
    </rPh>
    <phoneticPr fontId="2"/>
  </si>
  <si>
    <t>下記参照</t>
    <rPh sb="0" eb="2">
      <t>カキ</t>
    </rPh>
    <rPh sb="2" eb="4">
      <t>サンショウ</t>
    </rPh>
    <phoneticPr fontId="2"/>
  </si>
  <si>
    <t>：</t>
    <phoneticPr fontId="2"/>
  </si>
  <si>
    <t xml:space="preserve"> 納入場所</t>
    <phoneticPr fontId="2"/>
  </si>
  <si>
    <t>貴社指定</t>
    <phoneticPr fontId="2"/>
  </si>
  <si>
    <t xml:space="preserve"> 御見積有効期間</t>
    <phoneticPr fontId="2"/>
  </si>
  <si>
    <t xml:space="preserve"> ※本見積書に支店長印が無い場合は無効となります。</t>
    <rPh sb="2" eb="3">
      <t>ホン</t>
    </rPh>
    <rPh sb="3" eb="6">
      <t>ミツモリショ</t>
    </rPh>
    <rPh sb="7" eb="11">
      <t>シテンチョウイン</t>
    </rPh>
    <rPh sb="12" eb="13">
      <t>ナ</t>
    </rPh>
    <rPh sb="14" eb="16">
      <t>バアイ</t>
    </rPh>
    <rPh sb="17" eb="19">
      <t>ムコウ</t>
    </rPh>
    <phoneticPr fontId="2"/>
  </si>
  <si>
    <t>サービス/コース名</t>
    <rPh sb="8" eb="9">
      <t>メイ</t>
    </rPh>
    <phoneticPr fontId="2"/>
  </si>
  <si>
    <t xml:space="preserve">初  期  費  用  
御見積額(税込)  </t>
    <rPh sb="18" eb="20">
      <t>ゼイコ</t>
    </rPh>
    <phoneticPr fontId="2"/>
  </si>
  <si>
    <t xml:space="preserve">月 額 利 用 料 
御見積額(税込) </t>
    <rPh sb="0" eb="1">
      <t>ツキ</t>
    </rPh>
    <rPh sb="2" eb="3">
      <t>ガク</t>
    </rPh>
    <rPh sb="4" eb="5">
      <t>リ</t>
    </rPh>
    <rPh sb="6" eb="7">
      <t>ヨウ</t>
    </rPh>
    <rPh sb="8" eb="9">
      <t>リョウ</t>
    </rPh>
    <rPh sb="11" eb="12">
      <t>オ</t>
    </rPh>
    <rPh sb="12" eb="13">
      <t>ケン</t>
    </rPh>
    <rPh sb="13" eb="14">
      <t>セキ</t>
    </rPh>
    <rPh sb="14" eb="15">
      <t>ガク</t>
    </rPh>
    <rPh sb="16" eb="18">
      <t>ゼイコ</t>
    </rPh>
    <phoneticPr fontId="2"/>
  </si>
  <si>
    <t>型　番 （ 項 目 ）</t>
    <rPh sb="0" eb="1">
      <t>カタ</t>
    </rPh>
    <rPh sb="2" eb="3">
      <t>バン</t>
    </rPh>
    <rPh sb="6" eb="7">
      <t>コウ</t>
    </rPh>
    <rPh sb="8" eb="9">
      <t>メ</t>
    </rPh>
    <phoneticPr fontId="2"/>
  </si>
  <si>
    <t>金額</t>
    <rPh sb="0" eb="2">
      <t>キンガク</t>
    </rPh>
    <phoneticPr fontId="2"/>
  </si>
  <si>
    <t>合計A</t>
    <rPh sb="0" eb="2">
      <t>ゴウケイ</t>
    </rPh>
    <phoneticPr fontId="2"/>
  </si>
  <si>
    <t>税別金額との
差分(①-A)</t>
    <rPh sb="0" eb="2">
      <t>ゼイベツ</t>
    </rPh>
    <rPh sb="2" eb="4">
      <t>キンガク</t>
    </rPh>
    <rPh sb="7" eb="9">
      <t>サブン</t>
    </rPh>
    <phoneticPr fontId="2"/>
  </si>
  <si>
    <t>【参考】販売価格と最低価格の差額</t>
    <rPh sb="1" eb="3">
      <t>サンコウ</t>
    </rPh>
    <rPh sb="4" eb="6">
      <t>ハンバイ</t>
    </rPh>
    <rPh sb="6" eb="8">
      <t>カカク</t>
    </rPh>
    <rPh sb="9" eb="11">
      <t>サイテイ</t>
    </rPh>
    <rPh sb="11" eb="13">
      <t>カカク</t>
    </rPh>
    <rPh sb="14" eb="16">
      <t>サガク</t>
    </rPh>
    <phoneticPr fontId="2"/>
  </si>
  <si>
    <t>最低単価（税別）</t>
    <rPh sb="0" eb="2">
      <t>サイテイ</t>
    </rPh>
    <rPh sb="2" eb="4">
      <t>タンカ</t>
    </rPh>
    <phoneticPr fontId="2"/>
  </si>
  <si>
    <t>初期登録料</t>
    <rPh sb="0" eb="2">
      <t>ショキ</t>
    </rPh>
    <rPh sb="2" eb="4">
      <t>トウロク</t>
    </rPh>
    <rPh sb="4" eb="5">
      <t>リョウ</t>
    </rPh>
    <phoneticPr fontId="2"/>
  </si>
  <si>
    <t>ページ制作料</t>
    <rPh sb="3" eb="5">
      <t>セイサク</t>
    </rPh>
    <rPh sb="5" eb="6">
      <t>リョウ</t>
    </rPh>
    <phoneticPr fontId="2"/>
  </si>
  <si>
    <t>撮影・リライト料</t>
    <rPh sb="0" eb="2">
      <t>サツエイ</t>
    </rPh>
    <rPh sb="7" eb="8">
      <t>リョウ</t>
    </rPh>
    <phoneticPr fontId="2"/>
  </si>
  <si>
    <t>初期費用総合計</t>
    <rPh sb="0" eb="2">
      <t>ショキ</t>
    </rPh>
    <rPh sb="2" eb="4">
      <t>ヒヨウ</t>
    </rPh>
    <rPh sb="4" eb="6">
      <t>ソウゴウ</t>
    </rPh>
    <rPh sb="6" eb="7">
      <t>ケイ</t>
    </rPh>
    <phoneticPr fontId="2"/>
  </si>
  <si>
    <t>入会費</t>
    <rPh sb="0" eb="2">
      <t>ニュウカイ</t>
    </rPh>
    <rPh sb="2" eb="3">
      <t>ヒ</t>
    </rPh>
    <phoneticPr fontId="2"/>
  </si>
  <si>
    <t>ALL</t>
  </si>
  <si>
    <t>440ch</t>
  </si>
  <si>
    <t>DUAL</t>
  </si>
  <si>
    <t>80ch</t>
  </si>
  <si>
    <t>Light</t>
  </si>
  <si>
    <t>SINGLE</t>
  </si>
  <si>
    <t>40ch</t>
  </si>
  <si>
    <t>Economy</t>
  </si>
  <si>
    <t>SOUND_PLANET_i</t>
    <phoneticPr fontId="2"/>
  </si>
  <si>
    <t>SOUND_PLANET</t>
    <phoneticPr fontId="2"/>
  </si>
  <si>
    <t>USEN440</t>
    <phoneticPr fontId="2"/>
  </si>
  <si>
    <t>USENレスキュー24</t>
    <phoneticPr fontId="2"/>
  </si>
  <si>
    <t>税込金額</t>
    <rPh sb="0" eb="2">
      <t>ゼイコミ</t>
    </rPh>
    <rPh sb="2" eb="4">
      <t>キンガク</t>
    </rPh>
    <phoneticPr fontId="2"/>
  </si>
  <si>
    <t>税別金額</t>
    <rPh sb="0" eb="2">
      <t>ゼイベツ</t>
    </rPh>
    <rPh sb="2" eb="4">
      <t>キンガク</t>
    </rPh>
    <phoneticPr fontId="2"/>
  </si>
  <si>
    <t>税別金額計算機</t>
    <rPh sb="0" eb="2">
      <t>ゼイベツ</t>
    </rPh>
    <rPh sb="2" eb="4">
      <t>キンガク</t>
    </rPh>
    <rPh sb="4" eb="7">
      <t>ケイサンキ</t>
    </rPh>
    <phoneticPr fontId="2"/>
  </si>
  <si>
    <t>月額利用料（税別）</t>
    <rPh sb="0" eb="1">
      <t>ツキ</t>
    </rPh>
    <rPh sb="1" eb="2">
      <t>ガク</t>
    </rPh>
    <rPh sb="2" eb="5">
      <t>リヨウリョウ</t>
    </rPh>
    <rPh sb="6" eb="8">
      <t>ゼイベツ</t>
    </rPh>
    <phoneticPr fontId="2"/>
  </si>
  <si>
    <t>請求月数</t>
    <rPh sb="0" eb="2">
      <t>セイキュウ</t>
    </rPh>
    <rPh sb="2" eb="3">
      <t>ツキ</t>
    </rPh>
    <rPh sb="3" eb="4">
      <t>スウ</t>
    </rPh>
    <phoneticPr fontId="2"/>
  </si>
  <si>
    <t>税込金額計算機</t>
    <rPh sb="0" eb="2">
      <t>ゼイコミ</t>
    </rPh>
    <rPh sb="2" eb="4">
      <t>キンガク</t>
    </rPh>
    <rPh sb="4" eb="7">
      <t>ケイサンキ</t>
    </rPh>
    <phoneticPr fontId="2"/>
  </si>
  <si>
    <t>：</t>
  </si>
  <si>
    <t>初期費用</t>
    <rPh sb="0" eb="2">
      <t>ショキ</t>
    </rPh>
    <rPh sb="2" eb="4">
      <t>ヒヨウ</t>
    </rPh>
    <phoneticPr fontId="2"/>
  </si>
  <si>
    <t>現金一括御支払</t>
  </si>
  <si>
    <t>￥</t>
    <phoneticPr fontId="2"/>
  </si>
  <si>
    <t xml:space="preserve"> 御支払条件</t>
    <phoneticPr fontId="2"/>
  </si>
  <si>
    <t>下記参照</t>
    <phoneticPr fontId="2"/>
  </si>
  <si>
    <t>：</t>
    <phoneticPr fontId="2"/>
  </si>
  <si>
    <t xml:space="preserve"> 納入場所</t>
    <phoneticPr fontId="2"/>
  </si>
  <si>
    <t>：</t>
    <phoneticPr fontId="2"/>
  </si>
  <si>
    <t xml:space="preserve"> 御見積有効期間</t>
    <phoneticPr fontId="2"/>
  </si>
  <si>
    <t>NO</t>
    <phoneticPr fontId="2"/>
  </si>
  <si>
    <t>①</t>
    <phoneticPr fontId="2"/>
  </si>
  <si>
    <t>　税　別　金　額</t>
    <phoneticPr fontId="2"/>
  </si>
  <si>
    <t>②</t>
    <phoneticPr fontId="2"/>
  </si>
  <si>
    <t>％　）</t>
    <phoneticPr fontId="2"/>
  </si>
  <si>
    <t>③</t>
    <phoneticPr fontId="2"/>
  </si>
  <si>
    <t xml:space="preserve"> 初期費用</t>
    <phoneticPr fontId="2"/>
  </si>
  <si>
    <t xml:space="preserve"> 月額利用料</t>
    <phoneticPr fontId="2"/>
  </si>
  <si>
    <t>SOUND_PLANET_i_　</t>
    <phoneticPr fontId="2"/>
  </si>
  <si>
    <t>SOUND_PLANET_</t>
    <phoneticPr fontId="2"/>
  </si>
  <si>
    <t>USEN440_</t>
    <phoneticPr fontId="2"/>
  </si>
  <si>
    <t>USENレスキュー24_</t>
    <phoneticPr fontId="2"/>
  </si>
  <si>
    <t>※初期費用/月額利用料を御振込の際、振込手数料はお客様ご負担となります。</t>
    <phoneticPr fontId="2"/>
  </si>
  <si>
    <t>口座御振替</t>
  </si>
  <si>
    <t>半年一括払
ﾗﾝﾆﾝｸﾞ計算機</t>
    <rPh sb="0" eb="2">
      <t>ハントシ</t>
    </rPh>
    <rPh sb="2" eb="4">
      <t>イッカツ</t>
    </rPh>
    <rPh sb="4" eb="5">
      <t>バライ</t>
    </rPh>
    <rPh sb="12" eb="15">
      <t>ケイサンキ</t>
    </rPh>
    <phoneticPr fontId="2"/>
  </si>
  <si>
    <t>年間一括払
ﾗﾝﾆﾝｸﾞ計算機</t>
    <rPh sb="0" eb="1">
      <t>ネン</t>
    </rPh>
    <rPh sb="1" eb="2">
      <t>カン</t>
    </rPh>
    <rPh sb="2" eb="4">
      <t>イッカツ</t>
    </rPh>
    <rPh sb="4" eb="5">
      <t>バライ</t>
    </rPh>
    <rPh sb="12" eb="15">
      <t>ケイサンキ</t>
    </rPh>
    <phoneticPr fontId="2"/>
  </si>
  <si>
    <t>TEL：××-××-××　/　FAX：××-××-××</t>
  </si>
  <si>
    <t>●●支店</t>
  </si>
  <si>
    <t>COMPACT</t>
    <phoneticPr fontId="2"/>
  </si>
  <si>
    <t>御中</t>
  </si>
  <si>
    <t>サービス加入料</t>
    <phoneticPr fontId="2"/>
  </si>
  <si>
    <t>年間一括払/5%割引適用（税別）</t>
    <rPh sb="0" eb="2">
      <t>ネンカン</t>
    </rPh>
    <rPh sb="2" eb="4">
      <t>イッカツ</t>
    </rPh>
    <rPh sb="4" eb="5">
      <t>バラ</t>
    </rPh>
    <rPh sb="8" eb="10">
      <t>ワリビキ</t>
    </rPh>
    <rPh sb="10" eb="12">
      <t>テキヨウ</t>
    </rPh>
    <rPh sb="13" eb="15">
      <t>ゼイベツ</t>
    </rPh>
    <phoneticPr fontId="2"/>
  </si>
  <si>
    <t>※初期費用/月額利用料を御振込の際、振込手数料はお客様ご負担となります。</t>
    <rPh sb="6" eb="7">
      <t>ツキ</t>
    </rPh>
    <phoneticPr fontId="2"/>
  </si>
  <si>
    <t>③</t>
    <phoneticPr fontId="2"/>
  </si>
  <si>
    <t>％　）</t>
    <phoneticPr fontId="2"/>
  </si>
  <si>
    <t>　消　費　税　（　①　×</t>
    <phoneticPr fontId="2"/>
  </si>
  <si>
    <t>②</t>
    <phoneticPr fontId="2"/>
  </si>
  <si>
    <t>　税　別　金　額</t>
    <phoneticPr fontId="2"/>
  </si>
  <si>
    <t>①</t>
    <phoneticPr fontId="2"/>
  </si>
  <si>
    <t>zenbU_</t>
    <phoneticPr fontId="2"/>
  </si>
  <si>
    <t>tanomU L_</t>
    <phoneticPr fontId="2"/>
  </si>
  <si>
    <t>tanomU_</t>
    <phoneticPr fontId="2"/>
  </si>
  <si>
    <t>miserU L_</t>
    <phoneticPr fontId="2"/>
  </si>
  <si>
    <t>COMPACT</t>
    <phoneticPr fontId="2"/>
  </si>
  <si>
    <t>miserU_</t>
    <phoneticPr fontId="2"/>
  </si>
  <si>
    <t>kangaerU OP_</t>
    <phoneticPr fontId="2"/>
  </si>
  <si>
    <t>okurU L_</t>
    <phoneticPr fontId="2"/>
  </si>
  <si>
    <t>5％割引適用</t>
  </si>
  <si>
    <t>年間一括払</t>
  </si>
  <si>
    <t>miserU OP_</t>
    <phoneticPr fontId="2"/>
  </si>
  <si>
    <t>okurU_</t>
    <phoneticPr fontId="2"/>
  </si>
  <si>
    <t>NO</t>
    <phoneticPr fontId="2"/>
  </si>
  <si>
    <t>GyaO_SA</t>
    <phoneticPr fontId="2"/>
  </si>
  <si>
    <t>USENレスキュー24</t>
    <phoneticPr fontId="2"/>
  </si>
  <si>
    <t>Userver.jp_オプション</t>
    <phoneticPr fontId="2"/>
  </si>
  <si>
    <t>Userver.jp</t>
    <phoneticPr fontId="2"/>
  </si>
  <si>
    <t>グルメGyaO</t>
    <phoneticPr fontId="2"/>
  </si>
  <si>
    <t>USEN440</t>
    <phoneticPr fontId="2"/>
  </si>
  <si>
    <t>SOUND_PLANET</t>
    <phoneticPr fontId="2"/>
  </si>
  <si>
    <t>SOUND_PLANET_i</t>
    <phoneticPr fontId="2"/>
  </si>
  <si>
    <t>SOUND_PLANET_</t>
  </si>
  <si>
    <t>：</t>
    <phoneticPr fontId="2"/>
  </si>
  <si>
    <t xml:space="preserve"> 御見積有効期間</t>
    <phoneticPr fontId="2"/>
  </si>
  <si>
    <t>：</t>
    <phoneticPr fontId="2"/>
  </si>
  <si>
    <t xml:space="preserve"> 納入場所</t>
    <phoneticPr fontId="2"/>
  </si>
  <si>
    <t xml:space="preserve"> 月額利用料</t>
    <phoneticPr fontId="2"/>
  </si>
  <si>
    <t xml:space="preserve"> 初期費用</t>
    <phoneticPr fontId="2"/>
  </si>
  <si>
    <t>￥</t>
    <phoneticPr fontId="2"/>
  </si>
  <si>
    <t>zenbU</t>
    <phoneticPr fontId="2"/>
  </si>
  <si>
    <t>tanomU L</t>
    <phoneticPr fontId="2"/>
  </si>
  <si>
    <t>ukagaU OP</t>
    <phoneticPr fontId="2"/>
  </si>
  <si>
    <t>tanomU</t>
    <phoneticPr fontId="2"/>
  </si>
  <si>
    <t>mamorU OP</t>
    <phoneticPr fontId="2"/>
  </si>
  <si>
    <t>miserU L</t>
    <phoneticPr fontId="2"/>
  </si>
  <si>
    <t>ugokU OP</t>
    <phoneticPr fontId="2"/>
  </si>
  <si>
    <t>miserU</t>
    <phoneticPr fontId="2"/>
  </si>
  <si>
    <t>makaserU OP</t>
    <phoneticPr fontId="2"/>
  </si>
  <si>
    <t>okurU L</t>
    <phoneticPr fontId="2"/>
  </si>
  <si>
    <t>tsukurU OP</t>
    <phoneticPr fontId="2"/>
  </si>
  <si>
    <t>okurU</t>
    <phoneticPr fontId="2"/>
  </si>
  <si>
    <t>サービス加入料</t>
    <phoneticPr fontId="2"/>
  </si>
  <si>
    <t>USENレスキュー24_</t>
    <phoneticPr fontId="2"/>
  </si>
  <si>
    <t>Userver.jp_オプション_</t>
    <phoneticPr fontId="2"/>
  </si>
  <si>
    <t>Userver.jp_</t>
    <phoneticPr fontId="2"/>
  </si>
  <si>
    <t>グルメGyaO_Economy_</t>
    <phoneticPr fontId="2"/>
  </si>
  <si>
    <t>グルメGyaO_Light_</t>
    <phoneticPr fontId="2"/>
  </si>
  <si>
    <t>グルメGyaO_</t>
    <phoneticPr fontId="2"/>
  </si>
  <si>
    <t>USEN440_</t>
    <phoneticPr fontId="2"/>
  </si>
  <si>
    <t>SOUND_PLANET_</t>
    <phoneticPr fontId="2"/>
  </si>
  <si>
    <t>SOUND_PLANET_i_　</t>
    <phoneticPr fontId="2"/>
  </si>
  <si>
    <t>口座御振替</t>
    <phoneticPr fontId="2"/>
  </si>
  <si>
    <t>株式会社　●●●●●</t>
    <phoneticPr fontId="2"/>
  </si>
  <si>
    <t>●●支店</t>
    <phoneticPr fontId="2"/>
  </si>
  <si>
    <t>TEL：××-××-××　/　FAX：××-××-××</t>
    <phoneticPr fontId="2"/>
  </si>
  <si>
    <t>スピーカー特別値引</t>
    <rPh sb="5" eb="7">
      <t>トクベツ</t>
    </rPh>
    <rPh sb="7" eb="9">
      <t>ネビキ</t>
    </rPh>
    <phoneticPr fontId="2"/>
  </si>
  <si>
    <t>SOUND_PLANET_i</t>
  </si>
  <si>
    <t>年間一括払（税別）</t>
    <rPh sb="0" eb="2">
      <t>ネンカン</t>
    </rPh>
    <rPh sb="2" eb="4">
      <t>イッカツ</t>
    </rPh>
    <rPh sb="4" eb="5">
      <t>バラ</t>
    </rPh>
    <rPh sb="6" eb="8">
      <t>ゼイベツ</t>
    </rPh>
    <phoneticPr fontId="2"/>
  </si>
  <si>
    <t>※初期費用/月額利用料を御振込の際、振込手数料はお客様ご負担となります。</t>
    <phoneticPr fontId="2"/>
  </si>
  <si>
    <t>③</t>
    <phoneticPr fontId="2"/>
  </si>
  <si>
    <t>②</t>
    <phoneticPr fontId="2"/>
  </si>
  <si>
    <t>　税　別　金　額</t>
    <phoneticPr fontId="2"/>
  </si>
  <si>
    <t>①</t>
    <phoneticPr fontId="2"/>
  </si>
  <si>
    <t xml:space="preserve">  </t>
    <phoneticPr fontId="2"/>
  </si>
  <si>
    <t xml:space="preserve"> </t>
    <phoneticPr fontId="2"/>
  </si>
  <si>
    <t>NO</t>
    <phoneticPr fontId="2"/>
  </si>
  <si>
    <t>：</t>
    <phoneticPr fontId="2"/>
  </si>
  <si>
    <t xml:space="preserve"> 御見積有効期間</t>
    <phoneticPr fontId="2"/>
  </si>
  <si>
    <t>貴社指定</t>
    <phoneticPr fontId="2"/>
  </si>
  <si>
    <t xml:space="preserve"> 納入場所</t>
    <phoneticPr fontId="2"/>
  </si>
  <si>
    <t>下記参照</t>
    <phoneticPr fontId="2"/>
  </si>
  <si>
    <t xml:space="preserve"> 御支払条件</t>
    <phoneticPr fontId="2"/>
  </si>
  <si>
    <t>￥</t>
    <phoneticPr fontId="2"/>
  </si>
  <si>
    <t>株式会社　●●●●●</t>
    <phoneticPr fontId="2"/>
  </si>
  <si>
    <t>半年一括払/5%割引適用（税別）</t>
    <rPh sb="0" eb="2">
      <t>ハントシ</t>
    </rPh>
    <rPh sb="2" eb="4">
      <t>イッカツ</t>
    </rPh>
    <rPh sb="4" eb="5">
      <t>バラ</t>
    </rPh>
    <rPh sb="13" eb="15">
      <t>ゼイベツ</t>
    </rPh>
    <phoneticPr fontId="2"/>
  </si>
  <si>
    <t>半年一括払（税別）</t>
    <rPh sb="0" eb="2">
      <t>ハントシ</t>
    </rPh>
    <rPh sb="2" eb="4">
      <t>イッカツ</t>
    </rPh>
    <rPh sb="4" eb="5">
      <t>バラ</t>
    </rPh>
    <rPh sb="6" eb="8">
      <t>ゼイベツ</t>
    </rPh>
    <phoneticPr fontId="2"/>
  </si>
  <si>
    <t>ヒトサラ_ゴールド_</t>
    <phoneticPr fontId="2"/>
  </si>
  <si>
    <t>ヒトサラ_ベーシック_</t>
    <phoneticPr fontId="2"/>
  </si>
  <si>
    <t>ヒトサラ_ライト_</t>
    <phoneticPr fontId="2"/>
  </si>
  <si>
    <t>初期登録費</t>
    <rPh sb="0" eb="2">
      <t>ショキ</t>
    </rPh>
    <rPh sb="2" eb="4">
      <t>トウロク</t>
    </rPh>
    <rPh sb="4" eb="5">
      <t>ヒ</t>
    </rPh>
    <phoneticPr fontId="2"/>
  </si>
  <si>
    <t>メニュー撮影費</t>
    <rPh sb="4" eb="6">
      <t>サツエイ</t>
    </rPh>
    <rPh sb="6" eb="7">
      <t>ヒ</t>
    </rPh>
    <phoneticPr fontId="2"/>
  </si>
  <si>
    <t>リライト料</t>
    <rPh sb="4" eb="5">
      <t>リョウ</t>
    </rPh>
    <phoneticPr fontId="2"/>
  </si>
  <si>
    <t>料理人</t>
    <rPh sb="0" eb="2">
      <t>リョウリ</t>
    </rPh>
    <rPh sb="2" eb="3">
      <t>ニン</t>
    </rPh>
    <phoneticPr fontId="2"/>
  </si>
  <si>
    <t>電話取材</t>
    <rPh sb="0" eb="2">
      <t>デンワ</t>
    </rPh>
    <rPh sb="2" eb="4">
      <t>シュザイ</t>
    </rPh>
    <phoneticPr fontId="2"/>
  </si>
  <si>
    <t>食べログ_スペシャルプラン_</t>
    <rPh sb="0" eb="1">
      <t>タ</t>
    </rPh>
    <phoneticPr fontId="2"/>
  </si>
  <si>
    <t>食べログ_スタンダードプラン_</t>
    <rPh sb="0" eb="1">
      <t>タ</t>
    </rPh>
    <phoneticPr fontId="2"/>
  </si>
  <si>
    <t>食べログ_ライトプラン_</t>
    <rPh sb="0" eb="1">
      <t>タ</t>
    </rPh>
    <phoneticPr fontId="2"/>
  </si>
  <si>
    <t>ヒトサラ</t>
    <phoneticPr fontId="2"/>
  </si>
  <si>
    <t>ライト</t>
    <phoneticPr fontId="2"/>
  </si>
  <si>
    <t>ゴールド</t>
    <phoneticPr fontId="2"/>
  </si>
  <si>
    <t>ベーシック</t>
    <phoneticPr fontId="2"/>
  </si>
  <si>
    <t>食べログ</t>
    <rPh sb="0" eb="1">
      <t>タ</t>
    </rPh>
    <phoneticPr fontId="2"/>
  </si>
  <si>
    <t>スペシャル</t>
    <phoneticPr fontId="2"/>
  </si>
  <si>
    <t>スタンダード</t>
    <phoneticPr fontId="2"/>
  </si>
  <si>
    <t>ライト</t>
    <phoneticPr fontId="2"/>
  </si>
  <si>
    <t>〒●-●●　　○○県○○市○○××-××</t>
    <rPh sb="9" eb="10">
      <t>ケン</t>
    </rPh>
    <rPh sb="12" eb="13">
      <t>シ</t>
    </rPh>
    <phoneticPr fontId="2"/>
  </si>
  <si>
    <t>○○ビル○F</t>
    <phoneticPr fontId="2"/>
  </si>
  <si>
    <t>御中</t>
    <phoneticPr fontId="2"/>
  </si>
  <si>
    <t>　消　費　税（　①　×</t>
    <phoneticPr fontId="2"/>
  </si>
  <si>
    <t>　初　期　費　用　合　計（　①　+　②　）</t>
    <phoneticPr fontId="2"/>
  </si>
  <si>
    <t>　消　費　税（　①　×</t>
    <phoneticPr fontId="2"/>
  </si>
  <si>
    <t>　月　額　利　用　料　合　計（　①　+　②　）</t>
    <rPh sb="1" eb="2">
      <t>ツキ</t>
    </rPh>
    <rPh sb="3" eb="4">
      <t>ガク</t>
    </rPh>
    <rPh sb="5" eb="6">
      <t>リ</t>
    </rPh>
    <rPh sb="9" eb="10">
      <t>リョウ</t>
    </rPh>
    <phoneticPr fontId="2"/>
  </si>
  <si>
    <t>消費税率</t>
    <rPh sb="0" eb="3">
      <t>ショウヒゼイ</t>
    </rPh>
    <rPh sb="3" eb="4">
      <t>リツ</t>
    </rPh>
    <phoneticPr fontId="2"/>
  </si>
  <si>
    <t>％</t>
    <phoneticPr fontId="2"/>
  </si>
  <si>
    <t>INI＿消費税率</t>
    <rPh sb="4" eb="7">
      <t>ショウヒゼイ</t>
    </rPh>
    <rPh sb="7" eb="8">
      <t>リツ</t>
    </rPh>
    <phoneticPr fontId="2"/>
  </si>
  <si>
    <t>RUN_消費税率</t>
    <rPh sb="4" eb="7">
      <t>ショウヒゼイ</t>
    </rPh>
    <rPh sb="7" eb="8">
      <t>リツ</t>
    </rPh>
    <phoneticPr fontId="2"/>
  </si>
  <si>
    <t>消費税端数調整</t>
    <rPh sb="0" eb="3">
      <t>ショウヒゼイ</t>
    </rPh>
    <rPh sb="3" eb="5">
      <t>ハスウ</t>
    </rPh>
    <rPh sb="5" eb="7">
      <t>チョウセイ</t>
    </rPh>
    <phoneticPr fontId="2"/>
  </si>
  <si>
    <t>サービス加入料</t>
  </si>
  <si>
    <t>USEN440_</t>
  </si>
  <si>
    <t>MPX-1</t>
  </si>
  <si>
    <t>OTORAKU</t>
  </si>
  <si>
    <t>事務手数料</t>
  </si>
  <si>
    <t>音響機器設定費</t>
  </si>
  <si>
    <t>ネットワーク環境設定費</t>
  </si>
  <si>
    <t>安心サポート</t>
  </si>
  <si>
    <t>USEN光</t>
  </si>
  <si>
    <t>U-SPOT</t>
  </si>
  <si>
    <t>初期費用</t>
  </si>
  <si>
    <t>初期費用（増設分）</t>
  </si>
  <si>
    <t>ヒトサラ</t>
  </si>
  <si>
    <t>SOUND_PLANET_i_　</t>
    <phoneticPr fontId="2"/>
  </si>
  <si>
    <t>SMART</t>
    <phoneticPr fontId="2"/>
  </si>
  <si>
    <t>3年割</t>
    <rPh sb="1" eb="2">
      <t>ネン</t>
    </rPh>
    <rPh sb="2" eb="3">
      <t>ワリ</t>
    </rPh>
    <phoneticPr fontId="2"/>
  </si>
  <si>
    <t>SINGLE</t>
    <phoneticPr fontId="2"/>
  </si>
  <si>
    <t>2年割</t>
    <rPh sb="1" eb="2">
      <t>ネン</t>
    </rPh>
    <rPh sb="2" eb="3">
      <t>ワリ</t>
    </rPh>
    <phoneticPr fontId="2"/>
  </si>
  <si>
    <t>DUAL</t>
    <phoneticPr fontId="2"/>
  </si>
  <si>
    <t>詳細</t>
    <rPh sb="0" eb="2">
      <t>ショウサイ</t>
    </rPh>
    <phoneticPr fontId="2"/>
  </si>
  <si>
    <t>通常プラン</t>
    <rPh sb="0" eb="2">
      <t>ツウジョウ</t>
    </rPh>
    <phoneticPr fontId="2"/>
  </si>
  <si>
    <t>ALL</t>
    <phoneticPr fontId="2"/>
  </si>
  <si>
    <t>ALL</t>
    <phoneticPr fontId="2"/>
  </si>
  <si>
    <t>サービス</t>
    <phoneticPr fontId="2"/>
  </si>
  <si>
    <t>USEN440</t>
    <phoneticPr fontId="2"/>
  </si>
  <si>
    <t>SOUND_PLANET_i</t>
    <phoneticPr fontId="2"/>
  </si>
  <si>
    <t>詳細</t>
    <rPh sb="0" eb="2">
      <t>ショウサイ</t>
    </rPh>
    <phoneticPr fontId="31"/>
  </si>
  <si>
    <t>サービス名</t>
    <rPh sb="4" eb="5">
      <t>メイ</t>
    </rPh>
    <phoneticPr fontId="31"/>
  </si>
  <si>
    <t>USEN440</t>
    <phoneticPr fontId="2"/>
  </si>
  <si>
    <t>SOUND_PLANET_i</t>
    <phoneticPr fontId="2"/>
  </si>
  <si>
    <t>スピーカー</t>
    <phoneticPr fontId="2"/>
  </si>
  <si>
    <t>スピーカー</t>
    <phoneticPr fontId="2"/>
  </si>
  <si>
    <t>初期登録費</t>
    <phoneticPr fontId="2"/>
  </si>
  <si>
    <t>メニュー撮影費</t>
    <phoneticPr fontId="2"/>
  </si>
  <si>
    <t>リライト料</t>
    <phoneticPr fontId="2"/>
  </si>
  <si>
    <t>101MM</t>
    <phoneticPr fontId="2"/>
  </si>
  <si>
    <t>440ch</t>
    <phoneticPr fontId="2"/>
  </si>
  <si>
    <t>80ch</t>
    <phoneticPr fontId="2"/>
  </si>
  <si>
    <t>40ch</t>
    <phoneticPr fontId="2"/>
  </si>
  <si>
    <t>支店長</t>
  </si>
  <si>
    <t>担当</t>
    <rPh sb="0" eb="2">
      <t>タントウ</t>
    </rPh>
    <phoneticPr fontId="2"/>
  </si>
  <si>
    <t>貴社指定</t>
    <phoneticPr fontId="2"/>
  </si>
  <si>
    <t>&lt;INI+RUN&gt;202009</t>
    <phoneticPr fontId="2"/>
  </si>
  <si>
    <t>&lt;INI+RUN&gt;202009</t>
    <phoneticPr fontId="2"/>
  </si>
  <si>
    <r>
      <t>&lt;INI&gt;</t>
    </r>
    <r>
      <rPr>
        <b/>
        <i/>
        <sz val="10"/>
        <color indexed="10"/>
        <rFont val="ＭＳ Ｐ明朝"/>
        <family val="1"/>
        <charset val="128"/>
      </rPr>
      <t>202009</t>
    </r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</si>
</sst>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5" formatCode="&quot;¥&quot;#,##0;&quot;¥&quot;\-#,##0"/>
    <numFmt numFmtId="6" formatCode="&quot;¥&quot;#,##0;[Red]&quot;¥&quot;\-#,##0"/>
    <numFmt numFmtId="176" formatCode="#,##0\-"/>
    <numFmt numFmtId="177" formatCode="&quot;△&quot;\ #,##0;&quot;▲&quot;\ #,##0"/>
    <numFmt numFmtId="178" formatCode="#,##0;&quot;▲ &quot;#,##0"/>
    <numFmt numFmtId="179" formatCode="yyyy&quot;年&quot;m&quot;月&quot;d&quot;日&quot;;@"/>
  </numFmts>
  <fonts count="3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24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9"/>
      <name val="ＭＳ Ｐ明朝"/>
      <family val="1"/>
      <charset val="128"/>
    </font>
    <font>
      <b/>
      <sz val="16"/>
      <name val="ＭＳ Ｐ明朝"/>
      <family val="1"/>
      <charset val="128"/>
    </font>
    <font>
      <sz val="9"/>
      <name val="ＭＳ Ｐ明朝"/>
      <family val="1"/>
      <charset val="128"/>
    </font>
    <font>
      <b/>
      <sz val="20"/>
      <name val="ＭＳ Ｐ明朝"/>
      <family val="1"/>
      <charset val="128"/>
    </font>
    <font>
      <b/>
      <sz val="18"/>
      <name val="ＭＳ Ｐ明朝"/>
      <family val="1"/>
      <charset val="128"/>
    </font>
    <font>
      <sz val="18"/>
      <name val="ＭＳ Ｐ明朝"/>
      <family val="1"/>
      <charset val="128"/>
    </font>
    <font>
      <b/>
      <sz val="12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b/>
      <sz val="11"/>
      <color indexed="8"/>
      <name val="ＭＳ Ｐ明朝"/>
      <family val="1"/>
      <charset val="128"/>
    </font>
    <font>
      <b/>
      <sz val="10"/>
      <color indexed="9"/>
      <name val="ＭＳ Ｐ明朝"/>
      <family val="1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i/>
      <sz val="8"/>
      <name val="ＭＳ Ｐ明朝"/>
      <family val="1"/>
      <charset val="128"/>
    </font>
    <font>
      <i/>
      <sz val="11"/>
      <name val="ＭＳ Ｐ明朝"/>
      <family val="1"/>
      <charset val="128"/>
    </font>
    <font>
      <i/>
      <sz val="11"/>
      <color indexed="10"/>
      <name val="ＭＳ Ｐ明朝"/>
      <family val="1"/>
      <charset val="128"/>
    </font>
    <font>
      <sz val="11"/>
      <color indexed="9"/>
      <name val="ＭＳ Ｐ明朝"/>
      <family val="1"/>
      <charset val="128"/>
    </font>
    <font>
      <sz val="11"/>
      <color indexed="10"/>
      <name val="ＭＳ Ｐ明朝"/>
      <family val="1"/>
      <charset val="128"/>
    </font>
    <font>
      <b/>
      <i/>
      <sz val="14"/>
      <color indexed="10"/>
      <name val="ＭＳ Ｐ明朝"/>
      <family val="1"/>
      <charset val="128"/>
    </font>
    <font>
      <i/>
      <sz val="11"/>
      <color indexed="9"/>
      <name val="ＭＳ Ｐ明朝"/>
      <family val="1"/>
      <charset val="128"/>
    </font>
    <font>
      <b/>
      <i/>
      <sz val="10"/>
      <color indexed="10"/>
      <name val="ＭＳ Ｐ明朝"/>
      <family val="1"/>
      <charset val="128"/>
    </font>
    <font>
      <b/>
      <sz val="14"/>
      <color indexed="10"/>
      <name val="ＭＳ Ｐ明朝"/>
      <family val="1"/>
      <charset val="128"/>
    </font>
    <font>
      <sz val="8"/>
      <color indexed="10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1"/>
      <color theme="0"/>
      <name val="ＭＳ Ｐ明朝"/>
      <family val="1"/>
      <charset val="128"/>
    </font>
    <font>
      <i/>
      <sz val="18"/>
      <name val="ＭＳ Ｐ明朝"/>
      <family val="1"/>
      <charset val="128"/>
    </font>
    <font>
      <sz val="18"/>
      <color theme="3"/>
      <name val="ＭＳ Ｐゴシック"/>
      <family val="2"/>
      <charset val="128"/>
      <scheme val="major"/>
    </font>
    <font>
      <sz val="10"/>
      <color theme="1"/>
      <name val="Meiryo UI"/>
      <family val="2"/>
      <charset val="128"/>
    </font>
    <font>
      <sz val="10"/>
      <color theme="1"/>
      <name val="ＭＳ Ｐ明朝"/>
      <family val="1"/>
      <charset val="128"/>
    </font>
    <font>
      <sz val="11"/>
      <color theme="0"/>
      <name val="ＭＳ Ｐ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1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9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48"/>
      </left>
      <right style="medium">
        <color indexed="48"/>
      </right>
      <top style="medium">
        <color indexed="48"/>
      </top>
      <bottom style="medium">
        <color indexed="48"/>
      </bottom>
      <diagonal/>
    </border>
    <border>
      <left style="medium">
        <color indexed="48"/>
      </left>
      <right style="medium">
        <color indexed="48"/>
      </right>
      <top style="medium">
        <color indexed="48"/>
      </top>
      <bottom style="thin">
        <color indexed="64"/>
      </bottom>
      <diagonal/>
    </border>
    <border>
      <left style="medium">
        <color indexed="48"/>
      </left>
      <right style="medium">
        <color indexed="48"/>
      </right>
      <top style="thin">
        <color indexed="64"/>
      </top>
      <bottom style="thin">
        <color indexed="64"/>
      </bottom>
      <diagonal/>
    </border>
    <border>
      <left style="medium">
        <color indexed="48"/>
      </left>
      <right style="medium">
        <color indexed="48"/>
      </right>
      <top style="thin">
        <color indexed="64"/>
      </top>
      <bottom style="medium">
        <color indexed="48"/>
      </bottom>
      <diagonal/>
    </border>
    <border>
      <left style="medium">
        <color indexed="48"/>
      </left>
      <right style="medium">
        <color indexed="48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48"/>
      </bottom>
      <diagonal/>
    </border>
    <border>
      <left/>
      <right style="thin">
        <color indexed="64"/>
      </right>
      <top style="double">
        <color indexed="64"/>
      </top>
      <bottom style="medium">
        <color indexed="48"/>
      </bottom>
      <diagonal/>
    </border>
    <border>
      <left style="medium">
        <color indexed="48"/>
      </left>
      <right/>
      <top style="medium">
        <color indexed="48"/>
      </top>
      <bottom style="medium">
        <color indexed="48"/>
      </bottom>
      <diagonal/>
    </border>
    <border>
      <left/>
      <right style="medium">
        <color indexed="48"/>
      </right>
      <top style="medium">
        <color indexed="48"/>
      </top>
      <bottom style="medium">
        <color indexed="48"/>
      </bottom>
      <diagonal/>
    </border>
    <border>
      <left style="thin">
        <color indexed="64"/>
      </left>
      <right/>
      <top style="medium">
        <color indexed="48"/>
      </top>
      <bottom style="dotted">
        <color indexed="64"/>
      </bottom>
      <diagonal/>
    </border>
    <border>
      <left/>
      <right style="thin">
        <color indexed="64"/>
      </right>
      <top style="medium">
        <color indexed="48"/>
      </top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9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9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dashed">
        <color indexed="64"/>
      </right>
      <top style="hair">
        <color indexed="64"/>
      </top>
      <bottom style="hair">
        <color indexed="64"/>
      </bottom>
      <diagonal/>
    </border>
    <border>
      <left style="dashed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ashed">
        <color indexed="64"/>
      </right>
      <top style="medium">
        <color indexed="64"/>
      </top>
      <bottom style="hair">
        <color indexed="64"/>
      </bottom>
      <diagonal/>
    </border>
    <border>
      <left style="dashed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6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32" fillId="0" borderId="0">
      <alignment vertical="center"/>
    </xf>
  </cellStyleXfs>
  <cellXfs count="490">
    <xf numFmtId="0" fontId="0" fillId="0" borderId="0" xfId="0">
      <alignment vertical="center"/>
    </xf>
    <xf numFmtId="0" fontId="3" fillId="0" borderId="0" xfId="0" applyFont="1" applyProtection="1">
      <alignment vertical="center"/>
    </xf>
    <xf numFmtId="0" fontId="3" fillId="0" borderId="0" xfId="0" applyFont="1" applyFill="1" applyProtection="1">
      <alignment vertical="center"/>
    </xf>
    <xf numFmtId="0" fontId="3" fillId="2" borderId="0" xfId="0" applyFont="1" applyFill="1" applyProtection="1">
      <alignment vertical="center"/>
    </xf>
    <xf numFmtId="0" fontId="6" fillId="0" borderId="0" xfId="0" applyFont="1" applyAlignment="1" applyProtection="1">
      <alignment horizontal="right" vertical="center"/>
    </xf>
    <xf numFmtId="0" fontId="7" fillId="0" borderId="0" xfId="0" applyFont="1" applyAlignment="1" applyProtection="1">
      <alignment horizontal="left"/>
    </xf>
    <xf numFmtId="0" fontId="3" fillId="0" borderId="0" xfId="0" applyFont="1" applyBorder="1" applyProtection="1">
      <alignment vertical="center"/>
    </xf>
    <xf numFmtId="0" fontId="7" fillId="0" borderId="0" xfId="0" applyFont="1" applyBorder="1" applyAlignment="1" applyProtection="1">
      <alignment horizontal="left"/>
    </xf>
    <xf numFmtId="0" fontId="3" fillId="0" borderId="1" xfId="0" applyFont="1" applyBorder="1" applyProtection="1">
      <alignment vertical="center"/>
    </xf>
    <xf numFmtId="0" fontId="3" fillId="0" borderId="2" xfId="0" applyFont="1" applyBorder="1" applyAlignment="1" applyProtection="1">
      <alignment horizontal="right" vertical="center"/>
    </xf>
    <xf numFmtId="0" fontId="13" fillId="0" borderId="3" xfId="0" applyFont="1" applyBorder="1" applyAlignment="1" applyProtection="1">
      <alignment horizontal="right" vertical="center"/>
    </xf>
    <xf numFmtId="0" fontId="3" fillId="0" borderId="3" xfId="0" applyFont="1" applyBorder="1" applyAlignment="1" applyProtection="1">
      <alignment horizontal="right" vertical="center"/>
    </xf>
    <xf numFmtId="0" fontId="14" fillId="0" borderId="0" xfId="0" applyFont="1" applyProtection="1">
      <alignment vertical="center"/>
    </xf>
    <xf numFmtId="0" fontId="15" fillId="2" borderId="4" xfId="0" applyFont="1" applyFill="1" applyBorder="1" applyAlignment="1" applyProtection="1">
      <alignment horizontal="center" vertical="center"/>
    </xf>
    <xf numFmtId="0" fontId="3" fillId="3" borderId="5" xfId="0" applyFont="1" applyFill="1" applyBorder="1" applyAlignment="1" applyProtection="1">
      <alignment horizontal="center" vertical="center"/>
    </xf>
    <xf numFmtId="0" fontId="3" fillId="3" borderId="6" xfId="0" applyFont="1" applyFill="1" applyBorder="1" applyAlignment="1" applyProtection="1">
      <alignment horizontal="center" vertical="center"/>
    </xf>
    <xf numFmtId="0" fontId="3" fillId="3" borderId="7" xfId="0" applyFont="1" applyFill="1" applyBorder="1" applyAlignment="1" applyProtection="1">
      <alignment horizontal="center" vertical="center"/>
    </xf>
    <xf numFmtId="0" fontId="3" fillId="3" borderId="8" xfId="0" applyFont="1" applyFill="1" applyBorder="1" applyAlignment="1" applyProtection="1">
      <alignment horizontal="center" vertical="center"/>
    </xf>
    <xf numFmtId="0" fontId="3" fillId="3" borderId="9" xfId="0" applyFont="1" applyFill="1" applyBorder="1" applyProtection="1">
      <alignment vertical="center"/>
    </xf>
    <xf numFmtId="0" fontId="3" fillId="3" borderId="10" xfId="0" applyFont="1" applyFill="1" applyBorder="1" applyAlignment="1" applyProtection="1">
      <alignment horizontal="center" vertical="center"/>
    </xf>
    <xf numFmtId="0" fontId="3" fillId="3" borderId="3" xfId="0" applyFont="1" applyFill="1" applyBorder="1" applyProtection="1">
      <alignment vertical="center"/>
    </xf>
    <xf numFmtId="0" fontId="3" fillId="3" borderId="11" xfId="0" applyFont="1" applyFill="1" applyBorder="1" applyAlignment="1" applyProtection="1">
      <alignment horizontal="center" vertical="center"/>
    </xf>
    <xf numFmtId="0" fontId="3" fillId="3" borderId="12" xfId="0" applyFont="1" applyFill="1" applyBorder="1" applyProtection="1">
      <alignment vertical="center"/>
    </xf>
    <xf numFmtId="0" fontId="15" fillId="2" borderId="13" xfId="0" applyFont="1" applyFill="1" applyBorder="1" applyAlignment="1" applyProtection="1">
      <alignment horizontal="center" vertical="center"/>
    </xf>
    <xf numFmtId="0" fontId="3" fillId="3" borderId="14" xfId="0" applyFont="1" applyFill="1" applyBorder="1" applyAlignment="1" applyProtection="1">
      <alignment horizontal="center" vertical="center"/>
    </xf>
    <xf numFmtId="0" fontId="3" fillId="3" borderId="15" xfId="0" applyFont="1" applyFill="1" applyBorder="1" applyAlignment="1" applyProtection="1">
      <alignment horizontal="center" vertical="center"/>
    </xf>
    <xf numFmtId="0" fontId="16" fillId="0" borderId="0" xfId="0" applyFont="1" applyBorder="1" applyProtection="1">
      <alignment vertical="center"/>
    </xf>
    <xf numFmtId="0" fontId="3" fillId="2" borderId="4" xfId="0" applyFont="1" applyFill="1" applyBorder="1" applyProtection="1">
      <alignment vertical="center"/>
    </xf>
    <xf numFmtId="0" fontId="3" fillId="2" borderId="16" xfId="0" applyFont="1" applyFill="1" applyBorder="1" applyProtection="1">
      <alignment vertical="center"/>
    </xf>
    <xf numFmtId="0" fontId="3" fillId="2" borderId="17" xfId="0" applyFont="1" applyFill="1" applyBorder="1" applyProtection="1">
      <alignment vertical="center"/>
    </xf>
    <xf numFmtId="0" fontId="13" fillId="0" borderId="18" xfId="0" applyFont="1" applyBorder="1" applyAlignment="1" applyProtection="1">
      <alignment vertical="center"/>
    </xf>
    <xf numFmtId="0" fontId="13" fillId="0" borderId="2" xfId="0" applyFont="1" applyBorder="1" applyAlignment="1" applyProtection="1">
      <alignment vertical="center"/>
    </xf>
    <xf numFmtId="0" fontId="18" fillId="0" borderId="19" xfId="0" applyFont="1" applyBorder="1" applyAlignment="1" applyProtection="1">
      <alignment vertical="center" wrapText="1"/>
    </xf>
    <xf numFmtId="0" fontId="18" fillId="3" borderId="19" xfId="0" applyFont="1" applyFill="1" applyBorder="1" applyAlignment="1" applyProtection="1">
      <alignment horizontal="center" vertical="center"/>
    </xf>
    <xf numFmtId="0" fontId="18" fillId="0" borderId="20" xfId="0" applyFont="1" applyBorder="1" applyProtection="1">
      <alignment vertical="center"/>
    </xf>
    <xf numFmtId="0" fontId="13" fillId="4" borderId="21" xfId="0" applyFont="1" applyFill="1" applyBorder="1" applyAlignment="1" applyProtection="1">
      <alignment horizontal="center" vertical="center"/>
      <protection locked="0"/>
    </xf>
    <xf numFmtId="0" fontId="3" fillId="3" borderId="22" xfId="0" applyFont="1" applyFill="1" applyBorder="1" applyAlignment="1" applyProtection="1">
      <alignment horizontal="center" vertical="center"/>
    </xf>
    <xf numFmtId="0" fontId="0" fillId="0" borderId="21" xfId="0" applyBorder="1" applyAlignment="1">
      <alignment vertical="center"/>
    </xf>
    <xf numFmtId="0" fontId="3" fillId="0" borderId="23" xfId="0" applyFont="1" applyBorder="1" applyAlignment="1" applyProtection="1">
      <alignment horizontal="center" vertical="center" shrinkToFit="1"/>
      <protection locked="0"/>
    </xf>
    <xf numFmtId="0" fontId="3" fillId="0" borderId="21" xfId="0" applyFont="1" applyBorder="1" applyAlignment="1" applyProtection="1">
      <alignment horizontal="center" vertical="center" shrinkToFit="1"/>
      <protection locked="0"/>
    </xf>
    <xf numFmtId="0" fontId="3" fillId="0" borderId="0" xfId="0" applyFont="1" applyProtection="1">
      <alignment vertical="center"/>
      <protection locked="0"/>
    </xf>
    <xf numFmtId="0" fontId="3" fillId="0" borderId="0" xfId="0" applyFont="1" applyBorder="1" applyAlignment="1" applyProtection="1">
      <alignment vertical="center"/>
    </xf>
    <xf numFmtId="6" fontId="19" fillId="0" borderId="20" xfId="1" applyFont="1" applyBorder="1" applyProtection="1">
      <alignment vertical="center"/>
    </xf>
    <xf numFmtId="6" fontId="20" fillId="0" borderId="19" xfId="1" applyFont="1" applyBorder="1" applyProtection="1">
      <alignment vertical="center"/>
    </xf>
    <xf numFmtId="0" fontId="19" fillId="3" borderId="24" xfId="0" applyFont="1" applyFill="1" applyBorder="1" applyAlignment="1" applyProtection="1">
      <alignment horizontal="center" vertical="center"/>
    </xf>
    <xf numFmtId="5" fontId="19" fillId="0" borderId="25" xfId="0" applyNumberFormat="1" applyFont="1" applyBorder="1" applyProtection="1">
      <alignment vertical="center"/>
    </xf>
    <xf numFmtId="0" fontId="19" fillId="3" borderId="26" xfId="0" applyFont="1" applyFill="1" applyBorder="1" applyAlignment="1" applyProtection="1">
      <alignment horizontal="center" vertical="center"/>
    </xf>
    <xf numFmtId="6" fontId="19" fillId="0" borderId="27" xfId="1" applyFont="1" applyBorder="1" applyProtection="1">
      <alignment vertical="center"/>
    </xf>
    <xf numFmtId="0" fontId="18" fillId="3" borderId="28" xfId="0" applyFont="1" applyFill="1" applyBorder="1" applyAlignment="1" applyProtection="1">
      <alignment horizontal="center" vertical="center"/>
    </xf>
    <xf numFmtId="5" fontId="19" fillId="0" borderId="29" xfId="0" applyNumberFormat="1" applyFont="1" applyBorder="1" applyProtection="1">
      <alignment vertical="center"/>
      <protection locked="0"/>
    </xf>
    <xf numFmtId="6" fontId="19" fillId="0" borderId="30" xfId="1" applyFont="1" applyBorder="1" applyProtection="1">
      <alignment vertical="center"/>
      <protection locked="0"/>
    </xf>
    <xf numFmtId="6" fontId="19" fillId="0" borderId="31" xfId="1" applyFont="1" applyBorder="1" applyProtection="1">
      <alignment vertical="center"/>
      <protection locked="0"/>
    </xf>
    <xf numFmtId="6" fontId="19" fillId="0" borderId="32" xfId="1" applyFont="1" applyBorder="1" applyProtection="1">
      <alignment vertical="center"/>
      <protection locked="0"/>
    </xf>
    <xf numFmtId="0" fontId="21" fillId="0" borderId="0" xfId="0" applyFont="1" applyProtection="1">
      <alignment vertical="center"/>
    </xf>
    <xf numFmtId="0" fontId="21" fillId="0" borderId="0" xfId="0" applyFont="1" applyBorder="1" applyProtection="1">
      <alignment vertical="center"/>
    </xf>
    <xf numFmtId="0" fontId="21" fillId="0" borderId="0" xfId="0" applyFont="1" applyBorder="1">
      <alignment vertical="center"/>
    </xf>
    <xf numFmtId="0" fontId="21" fillId="0" borderId="0" xfId="0" applyFont="1" applyFill="1" applyBorder="1" applyAlignment="1" applyProtection="1">
      <alignment vertical="center"/>
    </xf>
    <xf numFmtId="0" fontId="21" fillId="0" borderId="0" xfId="0" applyFont="1" applyBorder="1" applyAlignment="1" applyProtection="1">
      <alignment vertical="center" shrinkToFit="1"/>
    </xf>
    <xf numFmtId="0" fontId="22" fillId="0" borderId="0" xfId="0" applyFont="1" applyProtection="1">
      <alignment vertical="center"/>
    </xf>
    <xf numFmtId="0" fontId="22" fillId="0" borderId="0" xfId="0" applyFont="1" applyBorder="1" applyProtection="1">
      <alignment vertical="center"/>
    </xf>
    <xf numFmtId="0" fontId="19" fillId="0" borderId="0" xfId="0" applyFont="1" applyFill="1" applyBorder="1" applyAlignment="1" applyProtection="1">
      <alignment vertical="center"/>
    </xf>
    <xf numFmtId="0" fontId="21" fillId="0" borderId="0" xfId="0" applyFont="1" applyFill="1" applyBorder="1" applyProtection="1">
      <alignment vertical="center"/>
    </xf>
    <xf numFmtId="0" fontId="12" fillId="0" borderId="0" xfId="0" applyFont="1" applyBorder="1" applyAlignment="1" applyProtection="1">
      <alignment vertical="center" wrapText="1"/>
    </xf>
    <xf numFmtId="176" fontId="9" fillId="0" borderId="0" xfId="0" applyNumberFormat="1" applyFont="1" applyBorder="1" applyAlignment="1" applyProtection="1">
      <alignment vertical="center"/>
    </xf>
    <xf numFmtId="0" fontId="19" fillId="0" borderId="0" xfId="0" applyFont="1" applyFill="1" applyBorder="1" applyAlignment="1" applyProtection="1">
      <alignment horizontal="center" vertical="center"/>
    </xf>
    <xf numFmtId="5" fontId="19" fillId="0" borderId="0" xfId="0" applyNumberFormat="1" applyFont="1" applyFill="1" applyBorder="1" applyProtection="1">
      <alignment vertical="center"/>
      <protection locked="0"/>
    </xf>
    <xf numFmtId="5" fontId="19" fillId="0" borderId="0" xfId="0" applyNumberFormat="1" applyFont="1" applyFill="1" applyBorder="1" applyProtection="1">
      <alignment vertical="center"/>
    </xf>
    <xf numFmtId="0" fontId="21" fillId="0" borderId="0" xfId="0" applyFont="1" applyFill="1" applyBorder="1" applyAlignment="1" applyProtection="1">
      <alignment vertical="center" shrinkToFit="1"/>
    </xf>
    <xf numFmtId="0" fontId="3" fillId="0" borderId="0" xfId="0" applyFont="1" applyFill="1" applyBorder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3" fillId="0" borderId="3" xfId="0" applyFont="1" applyBorder="1" applyAlignment="1" applyProtection="1">
      <alignment horizontal="right" vertical="center" wrapText="1"/>
    </xf>
    <xf numFmtId="0" fontId="3" fillId="0" borderId="0" xfId="0" applyFont="1" applyFill="1" applyBorder="1" applyAlignment="1" applyProtection="1">
      <alignment vertical="center" shrinkToFit="1"/>
    </xf>
    <xf numFmtId="0" fontId="13" fillId="0" borderId="0" xfId="0" applyFont="1" applyBorder="1" applyAlignment="1" applyProtection="1">
      <alignment vertical="center"/>
    </xf>
    <xf numFmtId="0" fontId="13" fillId="0" borderId="0" xfId="0" applyFont="1" applyBorder="1" applyAlignment="1" applyProtection="1">
      <alignment horizontal="right" vertical="center"/>
    </xf>
    <xf numFmtId="0" fontId="3" fillId="0" borderId="0" xfId="0" applyFont="1" applyFill="1" applyBorder="1" applyAlignment="1" applyProtection="1">
      <alignment horizontal="center" vertical="center"/>
    </xf>
    <xf numFmtId="6" fontId="3" fillId="0" borderId="0" xfId="0" applyNumberFormat="1" applyFont="1" applyFill="1" applyBorder="1" applyAlignment="1" applyProtection="1">
      <alignment horizontal="right" vertical="center"/>
    </xf>
    <xf numFmtId="6" fontId="3" fillId="0" borderId="0" xfId="0" applyNumberFormat="1" applyFont="1" applyBorder="1" applyAlignment="1" applyProtection="1">
      <alignment horizontal="right" vertical="center"/>
    </xf>
    <xf numFmtId="0" fontId="17" fillId="0" borderId="0" xfId="0" applyFont="1" applyBorder="1" applyAlignment="1" applyProtection="1">
      <alignment horizontal="center" vertical="center" wrapText="1"/>
      <protection locked="0"/>
    </xf>
    <xf numFmtId="0" fontId="17" fillId="0" borderId="0" xfId="0" applyFont="1" applyBorder="1" applyAlignment="1" applyProtection="1">
      <alignment vertical="center" wrapText="1"/>
      <protection locked="0"/>
    </xf>
    <xf numFmtId="0" fontId="23" fillId="0" borderId="0" xfId="0" applyFont="1" applyProtection="1">
      <alignment vertical="center"/>
    </xf>
    <xf numFmtId="0" fontId="24" fillId="0" borderId="0" xfId="0" applyFont="1" applyFill="1" applyBorder="1" applyAlignment="1" applyProtection="1">
      <alignment vertical="center"/>
    </xf>
    <xf numFmtId="0" fontId="24" fillId="0" borderId="0" xfId="0" applyFont="1" applyFill="1" applyBorder="1" applyAlignment="1" applyProtection="1">
      <alignment horizontal="center" vertical="center"/>
    </xf>
    <xf numFmtId="5" fontId="24" fillId="0" borderId="0" xfId="0" applyNumberFormat="1" applyFont="1" applyFill="1" applyBorder="1" applyProtection="1">
      <alignment vertical="center"/>
      <protection locked="0"/>
    </xf>
    <xf numFmtId="5" fontId="24" fillId="0" borderId="0" xfId="0" applyNumberFormat="1" applyFont="1" applyFill="1" applyBorder="1" applyProtection="1">
      <alignment vertical="center"/>
    </xf>
    <xf numFmtId="0" fontId="14" fillId="0" borderId="0" xfId="0" applyFont="1" applyProtection="1">
      <alignment vertical="center"/>
      <protection locked="0"/>
    </xf>
    <xf numFmtId="0" fontId="24" fillId="0" borderId="0" xfId="0" applyFont="1" applyFill="1" applyBorder="1" applyAlignment="1" applyProtection="1">
      <alignment vertical="center" wrapText="1"/>
    </xf>
    <xf numFmtId="0" fontId="24" fillId="0" borderId="26" xfId="0" applyFont="1" applyFill="1" applyBorder="1" applyAlignment="1" applyProtection="1">
      <alignment vertical="center"/>
    </xf>
    <xf numFmtId="5" fontId="24" fillId="0" borderId="0" xfId="0" applyNumberFormat="1" applyFont="1" applyFill="1" applyBorder="1" applyAlignment="1" applyProtection="1">
      <alignment vertical="center"/>
    </xf>
    <xf numFmtId="0" fontId="24" fillId="0" borderId="26" xfId="0" applyFont="1" applyFill="1" applyBorder="1" applyAlignment="1" applyProtection="1">
      <alignment vertical="center" shrinkToFit="1"/>
    </xf>
    <xf numFmtId="5" fontId="24" fillId="0" borderId="26" xfId="0" applyNumberFormat="1" applyFont="1" applyFill="1" applyBorder="1" applyAlignment="1" applyProtection="1">
      <alignment vertical="center"/>
    </xf>
    <xf numFmtId="0" fontId="3" fillId="3" borderId="12" xfId="0" applyFont="1" applyFill="1" applyBorder="1" applyProtection="1">
      <alignment vertical="center"/>
      <protection locked="0"/>
    </xf>
    <xf numFmtId="6" fontId="19" fillId="0" borderId="33" xfId="1" applyFont="1" applyBorder="1" applyProtection="1">
      <alignment vertical="center"/>
      <protection locked="0"/>
    </xf>
    <xf numFmtId="0" fontId="3" fillId="5" borderId="23" xfId="0" applyFont="1" applyFill="1" applyBorder="1" applyAlignment="1" applyProtection="1">
      <alignment horizontal="center" vertical="center" shrinkToFit="1"/>
      <protection locked="0"/>
    </xf>
    <xf numFmtId="0" fontId="3" fillId="5" borderId="21" xfId="0" applyFont="1" applyFill="1" applyBorder="1" applyAlignment="1" applyProtection="1">
      <alignment horizontal="center" vertical="center" shrinkToFit="1"/>
      <protection locked="0"/>
    </xf>
    <xf numFmtId="0" fontId="13" fillId="5" borderId="21" xfId="0" applyFont="1" applyFill="1" applyBorder="1" applyAlignment="1" applyProtection="1">
      <alignment horizontal="center" vertical="center"/>
      <protection locked="0"/>
    </xf>
    <xf numFmtId="0" fontId="0" fillId="5" borderId="21" xfId="0" applyFill="1" applyBorder="1" applyAlignment="1">
      <alignment vertical="center"/>
    </xf>
    <xf numFmtId="5" fontId="20" fillId="5" borderId="29" xfId="0" applyNumberFormat="1" applyFont="1" applyFill="1" applyBorder="1" applyProtection="1">
      <alignment vertical="center"/>
      <protection locked="0"/>
    </xf>
    <xf numFmtId="6" fontId="20" fillId="5" borderId="30" xfId="1" applyFont="1" applyFill="1" applyBorder="1" applyProtection="1">
      <alignment vertical="center"/>
      <protection locked="0"/>
    </xf>
    <xf numFmtId="6" fontId="20" fillId="5" borderId="31" xfId="1" applyFont="1" applyFill="1" applyBorder="1" applyProtection="1">
      <alignment vertical="center"/>
      <protection locked="0"/>
    </xf>
    <xf numFmtId="6" fontId="19" fillId="5" borderId="31" xfId="1" applyFont="1" applyFill="1" applyBorder="1" applyProtection="1">
      <alignment vertical="center"/>
      <protection locked="0"/>
    </xf>
    <xf numFmtId="6" fontId="19" fillId="5" borderId="32" xfId="1" applyFont="1" applyFill="1" applyBorder="1" applyProtection="1">
      <alignment vertical="center"/>
      <protection locked="0"/>
    </xf>
    <xf numFmtId="0" fontId="28" fillId="0" borderId="0" xfId="0" applyFont="1" applyProtection="1">
      <alignment vertical="center"/>
    </xf>
    <xf numFmtId="0" fontId="28" fillId="0" borderId="0" xfId="0" applyFont="1" applyBorder="1">
      <alignment vertical="center"/>
    </xf>
    <xf numFmtId="0" fontId="28" fillId="0" borderId="0" xfId="0" applyFont="1" applyBorder="1" applyProtection="1">
      <alignment vertical="center"/>
    </xf>
    <xf numFmtId="0" fontId="29" fillId="0" borderId="0" xfId="0" applyFont="1" applyProtection="1">
      <alignment vertical="center"/>
    </xf>
    <xf numFmtId="0" fontId="29" fillId="0" borderId="0" xfId="0" applyFont="1" applyBorder="1" applyProtection="1">
      <alignment vertical="center"/>
    </xf>
    <xf numFmtId="0" fontId="29" fillId="0" borderId="0" xfId="0" applyFont="1" applyBorder="1">
      <alignment vertical="center"/>
    </xf>
    <xf numFmtId="0" fontId="19" fillId="0" borderId="27" xfId="0" applyFont="1" applyBorder="1" applyAlignment="1" applyProtection="1">
      <alignment vertical="center"/>
    </xf>
    <xf numFmtId="38" fontId="30" fillId="0" borderId="29" xfId="2" applyFont="1" applyBorder="1" applyProtection="1">
      <alignment vertical="center"/>
      <protection locked="0"/>
    </xf>
    <xf numFmtId="0" fontId="3" fillId="3" borderId="3" xfId="0" applyFont="1" applyFill="1" applyBorder="1" applyAlignment="1" applyProtection="1">
      <alignment horizontal="center" vertical="center" shrinkToFit="1"/>
    </xf>
    <xf numFmtId="38" fontId="3" fillId="3" borderId="3" xfId="0" applyNumberFormat="1" applyFont="1" applyFill="1" applyBorder="1" applyAlignment="1" applyProtection="1">
      <alignment horizontal="center" vertical="center" shrinkToFit="1"/>
    </xf>
    <xf numFmtId="0" fontId="19" fillId="8" borderId="0" xfId="0" applyFont="1" applyFill="1" applyBorder="1" applyAlignment="1" applyProtection="1">
      <alignment vertical="center"/>
    </xf>
    <xf numFmtId="0" fontId="3" fillId="8" borderId="0" xfId="0" applyFont="1" applyFill="1" applyBorder="1" applyAlignment="1" applyProtection="1">
      <alignment vertical="center"/>
    </xf>
    <xf numFmtId="38" fontId="3" fillId="3" borderId="3" xfId="0" applyNumberFormat="1" applyFont="1" applyFill="1" applyBorder="1" applyAlignment="1" applyProtection="1">
      <alignment horizontal="center" vertical="center"/>
    </xf>
    <xf numFmtId="0" fontId="3" fillId="0" borderId="0" xfId="0" applyFont="1" applyBorder="1">
      <alignment vertical="center"/>
    </xf>
    <xf numFmtId="0" fontId="32" fillId="0" borderId="0" xfId="3">
      <alignment vertical="center"/>
    </xf>
    <xf numFmtId="0" fontId="33" fillId="0" borderId="0" xfId="3" applyFont="1">
      <alignment vertical="center"/>
    </xf>
    <xf numFmtId="0" fontId="3" fillId="0" borderId="0" xfId="3" applyFont="1" applyProtection="1">
      <alignment vertical="center"/>
    </xf>
    <xf numFmtId="0" fontId="32" fillId="0" borderId="19" xfId="3" applyBorder="1">
      <alignment vertical="center"/>
    </xf>
    <xf numFmtId="0" fontId="32" fillId="9" borderId="102" xfId="3" applyFill="1" applyBorder="1">
      <alignment vertical="center"/>
    </xf>
    <xf numFmtId="0" fontId="34" fillId="0" borderId="0" xfId="0" applyFont="1">
      <alignment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19" fillId="6" borderId="19" xfId="0" applyFont="1" applyFill="1" applyBorder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right" vertical="top"/>
    </xf>
    <xf numFmtId="179" fontId="3" fillId="0" borderId="0" xfId="0" applyNumberFormat="1" applyFont="1" applyAlignment="1" applyProtection="1">
      <alignment horizontal="right" vertical="top"/>
      <protection locked="0"/>
    </xf>
    <xf numFmtId="0" fontId="26" fillId="5" borderId="0" xfId="0" applyFont="1" applyFill="1" applyAlignment="1" applyProtection="1">
      <alignment vertical="center" shrinkToFit="1"/>
      <protection locked="0"/>
    </xf>
    <xf numFmtId="0" fontId="22" fillId="5" borderId="0" xfId="0" applyFont="1" applyFill="1" applyAlignment="1" applyProtection="1">
      <alignment vertical="center" shrinkToFit="1"/>
      <protection locked="0"/>
    </xf>
    <xf numFmtId="0" fontId="22" fillId="5" borderId="34" xfId="0" applyFont="1" applyFill="1" applyBorder="1" applyAlignment="1" applyProtection="1">
      <alignment vertical="center" shrinkToFit="1"/>
      <protection locked="0"/>
    </xf>
    <xf numFmtId="0" fontId="19" fillId="3" borderId="35" xfId="0" applyFont="1" applyFill="1" applyBorder="1" applyAlignment="1" applyProtection="1">
      <alignment horizontal="center" vertical="center"/>
    </xf>
    <xf numFmtId="0" fontId="0" fillId="0" borderId="36" xfId="0" applyBorder="1">
      <alignment vertical="center"/>
    </xf>
    <xf numFmtId="0" fontId="0" fillId="0" borderId="37" xfId="0" applyBorder="1">
      <alignment vertical="center"/>
    </xf>
    <xf numFmtId="0" fontId="0" fillId="0" borderId="38" xfId="0" applyBorder="1">
      <alignment vertical="center"/>
    </xf>
    <xf numFmtId="0" fontId="12" fillId="0" borderId="39" xfId="0" applyFont="1" applyBorder="1" applyAlignment="1" applyProtection="1">
      <alignment horizontal="center" vertical="center" wrapText="1"/>
    </xf>
    <xf numFmtId="0" fontId="12" fillId="0" borderId="1" xfId="0" applyFont="1" applyBorder="1" applyAlignment="1" applyProtection="1">
      <alignment horizontal="center" vertical="center" wrapText="1"/>
    </xf>
    <xf numFmtId="0" fontId="12" fillId="0" borderId="40" xfId="0" applyFont="1" applyBorder="1" applyAlignment="1" applyProtection="1">
      <alignment horizontal="center" vertical="center" wrapText="1"/>
    </xf>
    <xf numFmtId="0" fontId="12" fillId="0" borderId="0" xfId="0" applyFont="1" applyBorder="1" applyAlignment="1" applyProtection="1">
      <alignment horizontal="center" vertical="center" wrapText="1"/>
    </xf>
    <xf numFmtId="0" fontId="12" fillId="0" borderId="41" xfId="0" applyFont="1" applyBorder="1" applyAlignment="1" applyProtection="1">
      <alignment horizontal="center" vertical="center" wrapText="1"/>
    </xf>
    <xf numFmtId="0" fontId="12" fillId="0" borderId="34" xfId="0" applyFont="1" applyBorder="1" applyAlignment="1" applyProtection="1">
      <alignment horizontal="center" vertical="center" wrapText="1"/>
    </xf>
    <xf numFmtId="0" fontId="10" fillId="0" borderId="1" xfId="0" applyFont="1" applyBorder="1" applyAlignment="1" applyProtection="1">
      <alignment horizontal="center" vertical="center"/>
    </xf>
    <xf numFmtId="0" fontId="11" fillId="0" borderId="0" xfId="0" applyFont="1" applyAlignment="1" applyProtection="1">
      <alignment horizontal="center" vertical="center"/>
    </xf>
    <xf numFmtId="0" fontId="11" fillId="0" borderId="34" xfId="0" applyFont="1" applyBorder="1" applyAlignment="1" applyProtection="1">
      <alignment horizontal="center" vertical="center"/>
    </xf>
    <xf numFmtId="176" fontId="9" fillId="0" borderId="1" xfId="0" applyNumberFormat="1" applyFont="1" applyBorder="1" applyAlignment="1" applyProtection="1">
      <alignment horizontal="center" vertical="center"/>
    </xf>
    <xf numFmtId="176" fontId="9" fillId="0" borderId="42" xfId="0" applyNumberFormat="1" applyFont="1" applyBorder="1" applyAlignment="1" applyProtection="1">
      <alignment horizontal="center" vertical="center"/>
    </xf>
    <xf numFmtId="176" fontId="9" fillId="0" borderId="0" xfId="0" applyNumberFormat="1" applyFont="1" applyBorder="1" applyAlignment="1" applyProtection="1">
      <alignment horizontal="center" vertical="center"/>
    </xf>
    <xf numFmtId="176" fontId="9" fillId="0" borderId="43" xfId="0" applyNumberFormat="1" applyFont="1" applyBorder="1" applyAlignment="1" applyProtection="1">
      <alignment horizontal="center" vertical="center"/>
    </xf>
    <xf numFmtId="176" fontId="9" fillId="0" borderId="34" xfId="0" applyNumberFormat="1" applyFont="1" applyBorder="1" applyAlignment="1" applyProtection="1">
      <alignment horizontal="center" vertical="center"/>
    </xf>
    <xf numFmtId="176" fontId="9" fillId="0" borderId="44" xfId="0" applyNumberFormat="1" applyFont="1" applyBorder="1" applyAlignment="1" applyProtection="1">
      <alignment horizontal="center" vertical="center"/>
    </xf>
    <xf numFmtId="0" fontId="5" fillId="0" borderId="0" xfId="0" applyFont="1" applyAlignment="1" applyProtection="1">
      <alignment horizontal="right"/>
    </xf>
    <xf numFmtId="0" fontId="26" fillId="7" borderId="0" xfId="0" applyFont="1" applyFill="1" applyAlignment="1" applyProtection="1">
      <alignment horizontal="center" shrinkToFit="1"/>
      <protection locked="0"/>
    </xf>
    <xf numFmtId="0" fontId="12" fillId="5" borderId="39" xfId="0" applyFont="1" applyFill="1" applyBorder="1" applyAlignment="1" applyProtection="1">
      <alignment horizontal="center" vertical="center" wrapText="1"/>
      <protection locked="0"/>
    </xf>
    <xf numFmtId="0" fontId="12" fillId="5" borderId="1" xfId="0" applyFont="1" applyFill="1" applyBorder="1" applyAlignment="1" applyProtection="1">
      <alignment horizontal="center" vertical="center" wrapText="1"/>
      <protection locked="0"/>
    </xf>
    <xf numFmtId="0" fontId="12" fillId="5" borderId="40" xfId="0" applyFont="1" applyFill="1" applyBorder="1" applyAlignment="1" applyProtection="1">
      <alignment horizontal="center" vertical="center" wrapText="1"/>
      <protection locked="0"/>
    </xf>
    <xf numFmtId="0" fontId="12" fillId="5" borderId="0" xfId="0" applyFont="1" applyFill="1" applyBorder="1" applyAlignment="1" applyProtection="1">
      <alignment horizontal="center" vertical="center" wrapText="1"/>
      <protection locked="0"/>
    </xf>
    <xf numFmtId="0" fontId="12" fillId="5" borderId="41" xfId="0" applyFont="1" applyFill="1" applyBorder="1" applyAlignment="1" applyProtection="1">
      <alignment horizontal="center" vertical="center" wrapText="1"/>
      <protection locked="0"/>
    </xf>
    <xf numFmtId="0" fontId="12" fillId="5" borderId="34" xfId="0" applyFont="1" applyFill="1" applyBorder="1" applyAlignment="1" applyProtection="1">
      <alignment horizontal="center" vertical="center" wrapText="1"/>
      <protection locked="0"/>
    </xf>
    <xf numFmtId="0" fontId="22" fillId="5" borderId="0" xfId="0" applyFont="1" applyFill="1" applyAlignment="1" applyProtection="1">
      <alignment horizontal="right" vertical="center"/>
      <protection locked="0"/>
    </xf>
    <xf numFmtId="0" fontId="22" fillId="5" borderId="0" xfId="0" applyFont="1" applyFill="1" applyAlignment="1" applyProtection="1">
      <alignment vertical="center"/>
      <protection locked="0"/>
    </xf>
    <xf numFmtId="0" fontId="28" fillId="7" borderId="0" xfId="0" applyFont="1" applyFill="1" applyAlignment="1" applyProtection="1">
      <alignment horizontal="right" vertical="center"/>
      <protection locked="0"/>
    </xf>
    <xf numFmtId="0" fontId="28" fillId="7" borderId="0" xfId="0" applyFont="1" applyFill="1" applyAlignment="1" applyProtection="1">
      <alignment vertical="center"/>
      <protection locked="0"/>
    </xf>
    <xf numFmtId="0" fontId="19" fillId="3" borderId="35" xfId="0" applyFont="1" applyFill="1" applyBorder="1" applyAlignment="1" applyProtection="1">
      <alignment horizontal="center" vertical="center" wrapText="1"/>
    </xf>
    <xf numFmtId="0" fontId="19" fillId="3" borderId="36" xfId="0" applyFont="1" applyFill="1" applyBorder="1" applyAlignment="1" applyProtection="1">
      <alignment horizontal="center" vertical="center" wrapText="1"/>
    </xf>
    <xf numFmtId="0" fontId="19" fillId="3" borderId="37" xfId="0" applyFont="1" applyFill="1" applyBorder="1" applyAlignment="1" applyProtection="1">
      <alignment horizontal="center" vertical="center" wrapText="1"/>
    </xf>
    <xf numFmtId="0" fontId="19" fillId="3" borderId="38" xfId="0" applyFont="1" applyFill="1" applyBorder="1" applyAlignment="1" applyProtection="1">
      <alignment horizontal="center" vertical="center" wrapText="1"/>
    </xf>
    <xf numFmtId="0" fontId="19" fillId="3" borderId="45" xfId="0" applyFont="1" applyFill="1" applyBorder="1" applyAlignment="1" applyProtection="1">
      <alignment horizontal="center" vertical="center"/>
    </xf>
    <xf numFmtId="0" fontId="19" fillId="3" borderId="46" xfId="0" applyFont="1" applyFill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left" vertical="center"/>
    </xf>
    <xf numFmtId="0" fontId="22" fillId="5" borderId="2" xfId="0" applyFont="1" applyFill="1" applyBorder="1" applyAlignment="1" applyProtection="1">
      <alignment horizontal="left" vertical="center"/>
      <protection locked="0"/>
    </xf>
    <xf numFmtId="5" fontId="20" fillId="5" borderId="47" xfId="0" applyNumberFormat="1" applyFont="1" applyFill="1" applyBorder="1" applyAlignment="1" applyProtection="1">
      <alignment horizontal="right" vertical="center"/>
      <protection locked="0"/>
    </xf>
    <xf numFmtId="5" fontId="20" fillId="5" borderId="48" xfId="0" applyNumberFormat="1" applyFont="1" applyFill="1" applyBorder="1" applyAlignment="1" applyProtection="1">
      <alignment horizontal="right" vertical="center"/>
      <protection locked="0"/>
    </xf>
    <xf numFmtId="0" fontId="3" fillId="0" borderId="3" xfId="0" applyFont="1" applyBorder="1" applyAlignment="1" applyProtection="1">
      <alignment vertical="center"/>
    </xf>
    <xf numFmtId="0" fontId="22" fillId="5" borderId="3" xfId="0" applyFont="1" applyFill="1" applyBorder="1" applyAlignment="1" applyProtection="1">
      <alignment horizontal="left" vertical="center"/>
      <protection locked="0"/>
    </xf>
    <xf numFmtId="0" fontId="19" fillId="3" borderId="49" xfId="0" applyFont="1" applyFill="1" applyBorder="1" applyAlignment="1" applyProtection="1">
      <alignment horizontal="center" vertical="center" shrinkToFit="1"/>
    </xf>
    <xf numFmtId="0" fontId="19" fillId="3" borderId="50" xfId="0" applyFont="1" applyFill="1" applyBorder="1" applyAlignment="1" applyProtection="1">
      <alignment horizontal="center" vertical="center" shrinkToFit="1"/>
    </xf>
    <xf numFmtId="0" fontId="19" fillId="3" borderId="51" xfId="0" applyFont="1" applyFill="1" applyBorder="1" applyAlignment="1" applyProtection="1">
      <alignment horizontal="center" vertical="center" shrinkToFit="1"/>
    </xf>
    <xf numFmtId="0" fontId="19" fillId="3" borderId="52" xfId="0" applyFont="1" applyFill="1" applyBorder="1" applyAlignment="1" applyProtection="1">
      <alignment horizontal="center" vertical="center" shrinkToFit="1"/>
    </xf>
    <xf numFmtId="0" fontId="3" fillId="0" borderId="102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27" xfId="0" applyFont="1" applyBorder="1" applyAlignment="1" applyProtection="1">
      <alignment horizontal="center" vertical="center"/>
      <protection locked="0"/>
    </xf>
    <xf numFmtId="5" fontId="19" fillId="0" borderId="53" xfId="0" applyNumberFormat="1" applyFont="1" applyBorder="1" applyAlignment="1" applyProtection="1">
      <alignment horizontal="right" vertical="center"/>
    </xf>
    <xf numFmtId="5" fontId="19" fillId="0" borderId="54" xfId="0" applyNumberFormat="1" applyFont="1" applyBorder="1" applyAlignment="1" applyProtection="1">
      <alignment horizontal="right" vertical="center"/>
    </xf>
    <xf numFmtId="5" fontId="19" fillId="0" borderId="55" xfId="0" applyNumberFormat="1" applyFont="1" applyBorder="1" applyAlignment="1" applyProtection="1">
      <alignment horizontal="right" vertical="center"/>
    </xf>
    <xf numFmtId="5" fontId="19" fillId="0" borderId="56" xfId="0" applyNumberFormat="1" applyFont="1" applyBorder="1" applyAlignment="1" applyProtection="1">
      <alignment horizontal="right" vertical="center"/>
    </xf>
    <xf numFmtId="0" fontId="3" fillId="0" borderId="3" xfId="0" applyFont="1" applyBorder="1" applyAlignment="1" applyProtection="1">
      <alignment horizontal="left" vertical="center"/>
    </xf>
    <xf numFmtId="0" fontId="19" fillId="3" borderId="57" xfId="0" applyFont="1" applyFill="1" applyBorder="1" applyAlignment="1" applyProtection="1">
      <alignment horizontal="center" vertical="center" shrinkToFit="1"/>
    </xf>
    <xf numFmtId="0" fontId="19" fillId="3" borderId="58" xfId="0" applyFont="1" applyFill="1" applyBorder="1" applyAlignment="1" applyProtection="1">
      <alignment horizontal="center" vertical="center" shrinkToFit="1"/>
    </xf>
    <xf numFmtId="0" fontId="22" fillId="5" borderId="3" xfId="0" applyFont="1" applyFill="1" applyBorder="1" applyAlignment="1" applyProtection="1">
      <alignment horizontal="center" vertical="center"/>
      <protection locked="0"/>
    </xf>
    <xf numFmtId="0" fontId="3" fillId="0" borderId="109" xfId="0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horizontal="center" vertical="center"/>
    </xf>
    <xf numFmtId="0" fontId="3" fillId="0" borderId="110" xfId="0" applyFont="1" applyBorder="1" applyAlignment="1" applyProtection="1">
      <alignment horizontal="center" vertical="center"/>
    </xf>
    <xf numFmtId="0" fontId="3" fillId="0" borderId="105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106" xfId="0" applyFont="1" applyBorder="1" applyAlignment="1" applyProtection="1">
      <alignment horizontal="center" vertical="center"/>
    </xf>
    <xf numFmtId="0" fontId="3" fillId="0" borderId="101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/>
    </xf>
    <xf numFmtId="0" fontId="3" fillId="0" borderId="25" xfId="0" applyFont="1" applyBorder="1" applyAlignment="1" applyProtection="1">
      <alignment horizontal="center" vertical="center"/>
    </xf>
    <xf numFmtId="0" fontId="8" fillId="0" borderId="3" xfId="0" applyFont="1" applyBorder="1" applyAlignment="1" applyProtection="1">
      <alignment vertical="center"/>
    </xf>
    <xf numFmtId="0" fontId="19" fillId="0" borderId="18" xfId="0" applyFont="1" applyFill="1" applyBorder="1" applyAlignment="1" applyProtection="1">
      <alignment horizontal="center" vertical="center" shrinkToFit="1"/>
    </xf>
    <xf numFmtId="5" fontId="19" fillId="0" borderId="0" xfId="0" applyNumberFormat="1" applyFont="1" applyFill="1" applyBorder="1" applyAlignment="1" applyProtection="1">
      <alignment horizontal="right" vertical="center"/>
    </xf>
    <xf numFmtId="0" fontId="18" fillId="3" borderId="19" xfId="0" applyFont="1" applyFill="1" applyBorder="1" applyAlignment="1" applyProtection="1">
      <alignment horizontal="center" vertical="center"/>
    </xf>
    <xf numFmtId="0" fontId="15" fillId="2" borderId="59" xfId="0" applyFont="1" applyFill="1" applyBorder="1" applyAlignment="1" applyProtection="1">
      <alignment horizontal="center" vertical="center"/>
    </xf>
    <xf numFmtId="0" fontId="3" fillId="0" borderId="16" xfId="0" applyFont="1" applyBorder="1" applyAlignment="1" applyProtection="1">
      <alignment horizontal="center" vertical="center"/>
    </xf>
    <xf numFmtId="0" fontId="3" fillId="0" borderId="60" xfId="0" applyFont="1" applyBorder="1" applyAlignment="1" applyProtection="1">
      <alignment horizontal="center" vertical="center"/>
    </xf>
    <xf numFmtId="0" fontId="3" fillId="0" borderId="16" xfId="0" applyFont="1" applyBorder="1" applyAlignment="1" applyProtection="1">
      <alignment vertical="center"/>
    </xf>
    <xf numFmtId="0" fontId="3" fillId="0" borderId="60" xfId="0" applyFont="1" applyBorder="1" applyAlignment="1" applyProtection="1">
      <alignment vertical="center"/>
    </xf>
    <xf numFmtId="0" fontId="15" fillId="2" borderId="16" xfId="0" applyFont="1" applyFill="1" applyBorder="1" applyAlignment="1" applyProtection="1">
      <alignment horizontal="center" vertical="center"/>
    </xf>
    <xf numFmtId="0" fontId="3" fillId="0" borderId="17" xfId="0" applyFont="1" applyBorder="1" applyAlignment="1" applyProtection="1">
      <alignment vertical="center"/>
    </xf>
    <xf numFmtId="0" fontId="22" fillId="5" borderId="64" xfId="0" applyFont="1" applyFill="1" applyBorder="1" applyAlignment="1" applyProtection="1">
      <alignment horizontal="left" vertical="center" shrinkToFit="1"/>
      <protection locked="0"/>
    </xf>
    <xf numFmtId="0" fontId="22" fillId="5" borderId="1" xfId="0" applyFont="1" applyFill="1" applyBorder="1" applyAlignment="1" applyProtection="1">
      <alignment horizontal="left" vertical="center" shrinkToFit="1"/>
      <protection locked="0"/>
    </xf>
    <xf numFmtId="0" fontId="22" fillId="5" borderId="65" xfId="0" applyFont="1" applyFill="1" applyBorder="1" applyAlignment="1" applyProtection="1">
      <alignment horizontal="left" vertical="center" shrinkToFit="1"/>
      <protection locked="0"/>
    </xf>
    <xf numFmtId="0" fontId="22" fillId="5" borderId="61" xfId="0" applyFont="1" applyFill="1" applyBorder="1" applyAlignment="1" applyProtection="1">
      <alignment horizontal="center" vertical="center"/>
      <protection locked="0"/>
    </xf>
    <xf numFmtId="0" fontId="22" fillId="5" borderId="63" xfId="0" applyFont="1" applyFill="1" applyBorder="1" applyAlignment="1" applyProtection="1">
      <alignment horizontal="center" vertical="center"/>
      <protection locked="0"/>
    </xf>
    <xf numFmtId="6" fontId="22" fillId="5" borderId="61" xfId="0" applyNumberFormat="1" applyFont="1" applyFill="1" applyBorder="1" applyAlignment="1" applyProtection="1">
      <alignment horizontal="right" vertical="center"/>
      <protection locked="0"/>
    </xf>
    <xf numFmtId="6" fontId="22" fillId="5" borderId="62" xfId="0" applyNumberFormat="1" applyFont="1" applyFill="1" applyBorder="1" applyAlignment="1" applyProtection="1">
      <alignment horizontal="right" vertical="center"/>
      <protection locked="0"/>
    </xf>
    <xf numFmtId="6" fontId="22" fillId="5" borderId="63" xfId="0" applyNumberFormat="1" applyFont="1" applyFill="1" applyBorder="1" applyAlignment="1" applyProtection="1">
      <alignment horizontal="right" vertical="center"/>
      <protection locked="0"/>
    </xf>
    <xf numFmtId="5" fontId="3" fillId="0" borderId="61" xfId="0" applyNumberFormat="1" applyFont="1" applyBorder="1" applyAlignment="1" applyProtection="1">
      <alignment horizontal="right" vertical="center"/>
    </xf>
    <xf numFmtId="5" fontId="3" fillId="0" borderId="62" xfId="0" applyNumberFormat="1" applyFont="1" applyBorder="1" applyAlignment="1" applyProtection="1">
      <alignment horizontal="right" vertical="center"/>
    </xf>
    <xf numFmtId="5" fontId="3" fillId="0" borderId="63" xfId="0" applyNumberFormat="1" applyFont="1" applyBorder="1" applyAlignment="1" applyProtection="1">
      <alignment horizontal="right" vertical="center"/>
    </xf>
    <xf numFmtId="0" fontId="17" fillId="5" borderId="61" xfId="0" applyNumberFormat="1" applyFont="1" applyFill="1" applyBorder="1" applyAlignment="1" applyProtection="1">
      <alignment horizontal="left" vertical="center" wrapText="1"/>
      <protection locked="0"/>
    </xf>
    <xf numFmtId="0" fontId="17" fillId="5" borderId="62" xfId="0" applyNumberFormat="1" applyFont="1" applyFill="1" applyBorder="1" applyAlignment="1" applyProtection="1">
      <alignment horizontal="left" vertical="center" wrapText="1"/>
      <protection locked="0"/>
    </xf>
    <xf numFmtId="0" fontId="17" fillId="5" borderId="66" xfId="0" applyNumberFormat="1" applyFont="1" applyFill="1" applyBorder="1" applyAlignment="1" applyProtection="1">
      <alignment horizontal="left" vertical="center" wrapText="1"/>
      <protection locked="0"/>
    </xf>
    <xf numFmtId="0" fontId="22" fillId="5" borderId="67" xfId="0" applyFont="1" applyFill="1" applyBorder="1" applyAlignment="1" applyProtection="1">
      <alignment horizontal="left" vertical="center" shrinkToFit="1"/>
      <protection locked="0"/>
    </xf>
    <xf numFmtId="0" fontId="22" fillId="5" borderId="68" xfId="0" applyFont="1" applyFill="1" applyBorder="1" applyAlignment="1" applyProtection="1">
      <alignment horizontal="left" vertical="center" shrinkToFit="1"/>
      <protection locked="0"/>
    </xf>
    <xf numFmtId="0" fontId="22" fillId="5" borderId="69" xfId="0" applyFont="1" applyFill="1" applyBorder="1" applyAlignment="1" applyProtection="1">
      <alignment horizontal="left" vertical="center" shrinkToFit="1"/>
      <protection locked="0"/>
    </xf>
    <xf numFmtId="0" fontId="22" fillId="5" borderId="67" xfId="0" applyFont="1" applyFill="1" applyBorder="1" applyAlignment="1" applyProtection="1">
      <alignment horizontal="center" vertical="center"/>
      <protection locked="0"/>
    </xf>
    <xf numFmtId="0" fontId="22" fillId="5" borderId="69" xfId="0" applyFont="1" applyFill="1" applyBorder="1" applyAlignment="1" applyProtection="1">
      <alignment horizontal="center" vertical="center"/>
      <protection locked="0"/>
    </xf>
    <xf numFmtId="6" fontId="22" fillId="5" borderId="67" xfId="0" applyNumberFormat="1" applyFont="1" applyFill="1" applyBorder="1" applyAlignment="1" applyProtection="1">
      <alignment horizontal="right" vertical="center"/>
      <protection locked="0"/>
    </xf>
    <xf numFmtId="6" fontId="22" fillId="5" borderId="68" xfId="0" applyNumberFormat="1" applyFont="1" applyFill="1" applyBorder="1" applyAlignment="1" applyProtection="1">
      <alignment horizontal="right" vertical="center"/>
      <protection locked="0"/>
    </xf>
    <xf numFmtId="6" fontId="22" fillId="5" borderId="69" xfId="0" applyNumberFormat="1" applyFont="1" applyFill="1" applyBorder="1" applyAlignment="1" applyProtection="1">
      <alignment horizontal="right" vertical="center"/>
      <protection locked="0"/>
    </xf>
    <xf numFmtId="5" fontId="3" fillId="0" borderId="67" xfId="0" applyNumberFormat="1" applyFont="1" applyBorder="1" applyAlignment="1" applyProtection="1">
      <alignment horizontal="right" vertical="center"/>
    </xf>
    <xf numFmtId="5" fontId="3" fillId="0" borderId="68" xfId="0" applyNumberFormat="1" applyFont="1" applyBorder="1" applyAlignment="1" applyProtection="1">
      <alignment horizontal="right" vertical="center"/>
    </xf>
    <xf numFmtId="5" fontId="3" fillId="0" borderId="69" xfId="0" applyNumberFormat="1" applyFont="1" applyBorder="1" applyAlignment="1" applyProtection="1">
      <alignment horizontal="right" vertical="center"/>
    </xf>
    <xf numFmtId="0" fontId="17" fillId="5" borderId="67" xfId="0" applyNumberFormat="1" applyFont="1" applyFill="1" applyBorder="1" applyAlignment="1" applyProtection="1">
      <alignment horizontal="left" vertical="center" wrapText="1"/>
      <protection locked="0"/>
    </xf>
    <xf numFmtId="0" fontId="17" fillId="5" borderId="68" xfId="0" applyNumberFormat="1" applyFont="1" applyFill="1" applyBorder="1" applyAlignment="1" applyProtection="1">
      <alignment horizontal="left" vertical="center" wrapText="1"/>
      <protection locked="0"/>
    </xf>
    <xf numFmtId="0" fontId="17" fillId="5" borderId="70" xfId="0" applyNumberFormat="1" applyFont="1" applyFill="1" applyBorder="1" applyAlignment="1" applyProtection="1">
      <alignment horizontal="left" vertical="center" wrapText="1"/>
      <protection locked="0"/>
    </xf>
    <xf numFmtId="0" fontId="3" fillId="5" borderId="67" xfId="0" applyFont="1" applyFill="1" applyBorder="1" applyAlignment="1" applyProtection="1">
      <alignment horizontal="left" vertical="center" shrinkToFit="1"/>
      <protection locked="0"/>
    </xf>
    <xf numFmtId="0" fontId="3" fillId="5" borderId="68" xfId="0" applyFont="1" applyFill="1" applyBorder="1" applyAlignment="1" applyProtection="1">
      <alignment horizontal="left" vertical="center" shrinkToFit="1"/>
      <protection locked="0"/>
    </xf>
    <xf numFmtId="0" fontId="3" fillId="5" borderId="69" xfId="0" applyFont="1" applyFill="1" applyBorder="1" applyAlignment="1" applyProtection="1">
      <alignment horizontal="left" vertical="center" shrinkToFit="1"/>
      <protection locked="0"/>
    </xf>
    <xf numFmtId="0" fontId="3" fillId="5" borderId="67" xfId="0" applyFont="1" applyFill="1" applyBorder="1" applyAlignment="1" applyProtection="1">
      <alignment horizontal="center" vertical="center"/>
      <protection locked="0"/>
    </xf>
    <xf numFmtId="0" fontId="3" fillId="5" borderId="69" xfId="0" applyFont="1" applyFill="1" applyBorder="1" applyAlignment="1" applyProtection="1">
      <alignment horizontal="center" vertical="center"/>
      <protection locked="0"/>
    </xf>
    <xf numFmtId="6" fontId="3" fillId="5" borderId="67" xfId="0" applyNumberFormat="1" applyFont="1" applyFill="1" applyBorder="1" applyAlignment="1" applyProtection="1">
      <alignment horizontal="right" vertical="center"/>
      <protection locked="0"/>
    </xf>
    <xf numFmtId="6" fontId="3" fillId="5" borderId="68" xfId="0" applyNumberFormat="1" applyFont="1" applyFill="1" applyBorder="1" applyAlignment="1" applyProtection="1">
      <alignment horizontal="right" vertical="center"/>
      <protection locked="0"/>
    </xf>
    <xf numFmtId="6" fontId="3" fillId="5" borderId="69" xfId="0" applyNumberFormat="1" applyFont="1" applyFill="1" applyBorder="1" applyAlignment="1" applyProtection="1">
      <alignment horizontal="right" vertical="center"/>
      <protection locked="0"/>
    </xf>
    <xf numFmtId="0" fontId="13" fillId="5" borderId="67" xfId="0" applyFont="1" applyFill="1" applyBorder="1" applyAlignment="1" applyProtection="1">
      <alignment horizontal="center" vertical="center" shrinkToFit="1"/>
      <protection locked="0"/>
    </xf>
    <xf numFmtId="0" fontId="13" fillId="5" borderId="68" xfId="0" applyFont="1" applyFill="1" applyBorder="1" applyAlignment="1" applyProtection="1">
      <alignment horizontal="center" vertical="center" shrinkToFit="1"/>
      <protection locked="0"/>
    </xf>
    <xf numFmtId="0" fontId="13" fillId="5" borderId="69" xfId="0" applyFont="1" applyFill="1" applyBorder="1" applyAlignment="1" applyProtection="1">
      <alignment horizontal="center" vertical="center" shrinkToFit="1"/>
      <protection locked="0"/>
    </xf>
    <xf numFmtId="0" fontId="15" fillId="2" borderId="60" xfId="0" applyFont="1" applyFill="1" applyBorder="1" applyAlignment="1" applyProtection="1">
      <alignment horizontal="center" vertical="center"/>
    </xf>
    <xf numFmtId="0" fontId="16" fillId="2" borderId="60" xfId="0" applyFont="1" applyFill="1" applyBorder="1" applyAlignment="1" applyProtection="1">
      <alignment horizontal="center" vertical="center"/>
    </xf>
    <xf numFmtId="0" fontId="16" fillId="2" borderId="16" xfId="0" applyFont="1" applyFill="1" applyBorder="1" applyAlignment="1" applyProtection="1">
      <alignment horizontal="center" vertical="center"/>
    </xf>
    <xf numFmtId="0" fontId="16" fillId="2" borderId="16" xfId="0" applyFont="1" applyFill="1" applyBorder="1" applyAlignment="1" applyProtection="1">
      <alignment vertical="center"/>
    </xf>
    <xf numFmtId="0" fontId="16" fillId="2" borderId="60" xfId="0" applyFont="1" applyFill="1" applyBorder="1" applyAlignment="1" applyProtection="1">
      <alignment vertical="center"/>
    </xf>
    <xf numFmtId="0" fontId="27" fillId="5" borderId="61" xfId="0" applyNumberFormat="1" applyFont="1" applyFill="1" applyBorder="1" applyAlignment="1" applyProtection="1">
      <alignment horizontal="left" vertical="center" wrapText="1"/>
      <protection locked="0"/>
    </xf>
    <xf numFmtId="0" fontId="27" fillId="5" borderId="62" xfId="0" applyNumberFormat="1" applyFont="1" applyFill="1" applyBorder="1" applyAlignment="1" applyProtection="1">
      <alignment horizontal="left" vertical="center" wrapText="1"/>
      <protection locked="0"/>
    </xf>
    <xf numFmtId="0" fontId="27" fillId="5" borderId="66" xfId="0" applyNumberFormat="1" applyFont="1" applyFill="1" applyBorder="1" applyAlignment="1" applyProtection="1">
      <alignment horizontal="left" vertical="center" wrapText="1"/>
      <protection locked="0"/>
    </xf>
    <xf numFmtId="0" fontId="3" fillId="5" borderId="23" xfId="0" applyFont="1" applyFill="1" applyBorder="1" applyAlignment="1" applyProtection="1">
      <alignment horizontal="left" vertical="center" shrinkToFit="1"/>
      <protection locked="0"/>
    </xf>
    <xf numFmtId="0" fontId="3" fillId="5" borderId="21" xfId="0" applyFont="1" applyFill="1" applyBorder="1" applyAlignment="1" applyProtection="1">
      <alignment horizontal="left" vertical="center" shrinkToFit="1"/>
      <protection locked="0"/>
    </xf>
    <xf numFmtId="0" fontId="3" fillId="5" borderId="21" xfId="0" applyFont="1" applyFill="1" applyBorder="1" applyAlignment="1" applyProtection="1">
      <alignment horizontal="center" vertical="center"/>
      <protection locked="0"/>
    </xf>
    <xf numFmtId="0" fontId="3" fillId="5" borderId="71" xfId="0" applyFont="1" applyFill="1" applyBorder="1" applyAlignment="1" applyProtection="1">
      <alignment horizontal="center" vertical="center"/>
      <protection locked="0"/>
    </xf>
    <xf numFmtId="177" fontId="22" fillId="5" borderId="23" xfId="0" applyNumberFormat="1" applyFont="1" applyFill="1" applyBorder="1" applyAlignment="1" applyProtection="1">
      <alignment horizontal="right" vertical="center"/>
      <protection locked="0"/>
    </xf>
    <xf numFmtId="177" fontId="22" fillId="5" borderId="21" xfId="0" applyNumberFormat="1" applyFont="1" applyFill="1" applyBorder="1" applyAlignment="1" applyProtection="1">
      <alignment horizontal="right" vertical="center"/>
      <protection locked="0"/>
    </xf>
    <xf numFmtId="177" fontId="22" fillId="5" borderId="71" xfId="0" applyNumberFormat="1" applyFont="1" applyFill="1" applyBorder="1" applyAlignment="1" applyProtection="1">
      <alignment horizontal="right" vertical="center"/>
      <protection locked="0"/>
    </xf>
    <xf numFmtId="0" fontId="27" fillId="5" borderId="23" xfId="0" applyNumberFormat="1" applyFont="1" applyFill="1" applyBorder="1" applyAlignment="1" applyProtection="1">
      <alignment horizontal="left" vertical="center" wrapText="1"/>
      <protection locked="0"/>
    </xf>
    <xf numFmtId="0" fontId="27" fillId="5" borderId="21" xfId="0" applyNumberFormat="1" applyFont="1" applyFill="1" applyBorder="1" applyAlignment="1" applyProtection="1">
      <alignment horizontal="left" vertical="center" wrapText="1"/>
      <protection locked="0"/>
    </xf>
    <xf numFmtId="0" fontId="27" fillId="5" borderId="72" xfId="0" applyNumberFormat="1" applyFont="1" applyFill="1" applyBorder="1" applyAlignment="1" applyProtection="1">
      <alignment horizontal="left" vertical="center" wrapText="1"/>
      <protection locked="0"/>
    </xf>
    <xf numFmtId="0" fontId="16" fillId="2" borderId="17" xfId="0" applyFont="1" applyFill="1" applyBorder="1" applyAlignment="1" applyProtection="1">
      <alignment vertical="center"/>
    </xf>
    <xf numFmtId="6" fontId="18" fillId="0" borderId="73" xfId="1" applyFont="1" applyBorder="1" applyAlignment="1" applyProtection="1">
      <alignment horizontal="center" vertical="center"/>
    </xf>
    <xf numFmtId="6" fontId="18" fillId="0" borderId="74" xfId="1" applyFont="1" applyBorder="1" applyAlignment="1" applyProtection="1">
      <alignment horizontal="center" vertical="center"/>
    </xf>
    <xf numFmtId="5" fontId="3" fillId="0" borderId="75" xfId="0" applyNumberFormat="1" applyFont="1" applyBorder="1" applyAlignment="1" applyProtection="1">
      <alignment horizontal="right" vertical="center"/>
    </xf>
    <xf numFmtId="0" fontId="3" fillId="0" borderId="9" xfId="0" applyNumberFormat="1" applyFont="1" applyBorder="1" applyAlignment="1" applyProtection="1">
      <alignment horizontal="right" vertical="center"/>
    </xf>
    <xf numFmtId="0" fontId="3" fillId="0" borderId="76" xfId="0" applyNumberFormat="1" applyFont="1" applyBorder="1" applyAlignment="1" applyProtection="1">
      <alignment horizontal="right" vertical="center"/>
    </xf>
    <xf numFmtId="0" fontId="17" fillId="0" borderId="75" xfId="0" applyNumberFormat="1" applyFont="1" applyBorder="1" applyAlignment="1" applyProtection="1">
      <alignment horizontal="left" vertical="center" wrapText="1"/>
      <protection locked="0"/>
    </xf>
    <xf numFmtId="0" fontId="17" fillId="0" borderId="9" xfId="0" applyNumberFormat="1" applyFont="1" applyBorder="1" applyAlignment="1" applyProtection="1">
      <alignment horizontal="left" vertical="center" wrapText="1"/>
      <protection locked="0"/>
    </xf>
    <xf numFmtId="0" fontId="17" fillId="0" borderId="77" xfId="0" applyNumberFormat="1" applyFont="1" applyBorder="1" applyAlignment="1" applyProtection="1">
      <alignment horizontal="left" vertical="center" wrapText="1"/>
      <protection locked="0"/>
    </xf>
    <xf numFmtId="6" fontId="3" fillId="0" borderId="78" xfId="0" applyNumberFormat="1" applyFont="1" applyBorder="1" applyAlignment="1" applyProtection="1">
      <alignment horizontal="right" vertical="center"/>
    </xf>
    <xf numFmtId="6" fontId="3" fillId="0" borderId="79" xfId="0" applyNumberFormat="1" applyFont="1" applyBorder="1" applyAlignment="1" applyProtection="1">
      <alignment horizontal="right" vertical="center"/>
    </xf>
    <xf numFmtId="6" fontId="3" fillId="0" borderId="80" xfId="0" applyNumberFormat="1" applyFont="1" applyBorder="1" applyAlignment="1" applyProtection="1">
      <alignment horizontal="right" vertical="center"/>
    </xf>
    <xf numFmtId="0" fontId="17" fillId="0" borderId="78" xfId="0" applyNumberFormat="1" applyFont="1" applyBorder="1" applyAlignment="1" applyProtection="1">
      <alignment horizontal="left" vertical="center" wrapText="1"/>
      <protection locked="0"/>
    </xf>
    <xf numFmtId="0" fontId="17" fillId="0" borderId="79" xfId="0" applyNumberFormat="1" applyFont="1" applyBorder="1" applyAlignment="1" applyProtection="1">
      <alignment horizontal="left" vertical="center" wrapText="1"/>
      <protection locked="0"/>
    </xf>
    <xf numFmtId="0" fontId="17" fillId="0" borderId="81" xfId="0" applyNumberFormat="1" applyFont="1" applyBorder="1" applyAlignment="1" applyProtection="1">
      <alignment horizontal="left" vertical="center" wrapText="1"/>
      <protection locked="0"/>
    </xf>
    <xf numFmtId="6" fontId="3" fillId="0" borderId="82" xfId="0" applyNumberFormat="1" applyFont="1" applyBorder="1" applyAlignment="1" applyProtection="1">
      <alignment horizontal="right" vertical="center"/>
    </xf>
    <xf numFmtId="6" fontId="3" fillId="0" borderId="12" xfId="0" applyNumberFormat="1" applyFont="1" applyBorder="1" applyAlignment="1" applyProtection="1">
      <alignment horizontal="right" vertical="center"/>
    </xf>
    <xf numFmtId="6" fontId="3" fillId="0" borderId="83" xfId="0" applyNumberFormat="1" applyFont="1" applyBorder="1" applyAlignment="1" applyProtection="1">
      <alignment horizontal="right" vertical="center"/>
    </xf>
    <xf numFmtId="0" fontId="17" fillId="0" borderId="82" xfId="0" applyFont="1" applyBorder="1" applyAlignment="1" applyProtection="1">
      <alignment horizontal="center" vertical="center" wrapText="1"/>
      <protection locked="0"/>
    </xf>
    <xf numFmtId="0" fontId="17" fillId="0" borderId="12" xfId="0" applyFont="1" applyBorder="1" applyAlignment="1" applyProtection="1">
      <alignment vertical="center" wrapText="1"/>
      <protection locked="0"/>
    </xf>
    <xf numFmtId="0" fontId="17" fillId="0" borderId="84" xfId="0" applyFont="1" applyBorder="1" applyAlignment="1" applyProtection="1">
      <alignment vertical="center" wrapText="1"/>
      <protection locked="0"/>
    </xf>
    <xf numFmtId="0" fontId="22" fillId="5" borderId="85" xfId="0" applyFont="1" applyFill="1" applyBorder="1" applyAlignment="1" applyProtection="1">
      <alignment horizontal="left" vertical="center" shrinkToFit="1"/>
      <protection locked="0"/>
    </xf>
    <xf numFmtId="0" fontId="22" fillId="5" borderId="86" xfId="0" applyFont="1" applyFill="1" applyBorder="1" applyAlignment="1" applyProtection="1">
      <alignment horizontal="left" vertical="center" shrinkToFit="1"/>
      <protection locked="0"/>
    </xf>
    <xf numFmtId="0" fontId="22" fillId="5" borderId="67" xfId="0" applyFont="1" applyFill="1" applyBorder="1" applyAlignment="1" applyProtection="1">
      <alignment horizontal="center" vertical="center" shrinkToFit="1"/>
      <protection locked="0"/>
    </xf>
    <xf numFmtId="0" fontId="22" fillId="5" borderId="68" xfId="0" applyFont="1" applyFill="1" applyBorder="1" applyAlignment="1" applyProtection="1">
      <alignment horizontal="center" vertical="center" shrinkToFit="1"/>
      <protection locked="0"/>
    </xf>
    <xf numFmtId="0" fontId="22" fillId="5" borderId="69" xfId="0" applyFont="1" applyFill="1" applyBorder="1" applyAlignment="1" applyProtection="1">
      <alignment horizontal="center" vertical="center" shrinkToFit="1"/>
      <protection locked="0"/>
    </xf>
    <xf numFmtId="0" fontId="22" fillId="5" borderId="61" xfId="0" applyFont="1" applyFill="1" applyBorder="1" applyAlignment="1" applyProtection="1">
      <alignment horizontal="left" vertical="center" shrinkToFit="1"/>
      <protection locked="0"/>
    </xf>
    <xf numFmtId="0" fontId="22" fillId="5" borderId="62" xfId="0" applyFont="1" applyFill="1" applyBorder="1" applyAlignment="1" applyProtection="1">
      <alignment horizontal="left" vertical="center" shrinkToFit="1"/>
      <protection locked="0"/>
    </xf>
    <xf numFmtId="0" fontId="22" fillId="5" borderId="87" xfId="0" applyFont="1" applyFill="1" applyBorder="1" applyAlignment="1" applyProtection="1">
      <alignment horizontal="left" vertical="center" shrinkToFit="1"/>
      <protection locked="0"/>
    </xf>
    <xf numFmtId="0" fontId="22" fillId="5" borderId="88" xfId="0" applyFont="1" applyFill="1" applyBorder="1" applyAlignment="1" applyProtection="1">
      <alignment horizontal="left" vertical="center" shrinkToFit="1"/>
      <protection locked="0"/>
    </xf>
    <xf numFmtId="0" fontId="22" fillId="5" borderId="63" xfId="0" applyFont="1" applyFill="1" applyBorder="1" applyAlignment="1" applyProtection="1">
      <alignment horizontal="left" vertical="center" shrinkToFit="1"/>
      <protection locked="0"/>
    </xf>
    <xf numFmtId="0" fontId="22" fillId="5" borderId="61" xfId="0" applyFont="1" applyFill="1" applyBorder="1" applyAlignment="1" applyProtection="1">
      <alignment horizontal="center" vertical="center" shrinkToFit="1"/>
      <protection locked="0"/>
    </xf>
    <xf numFmtId="0" fontId="22" fillId="5" borderId="62" xfId="0" applyFont="1" applyFill="1" applyBorder="1" applyAlignment="1" applyProtection="1">
      <alignment horizontal="center" vertical="center" shrinkToFit="1"/>
      <protection locked="0"/>
    </xf>
    <xf numFmtId="0" fontId="22" fillId="5" borderId="63" xfId="0" applyFont="1" applyFill="1" applyBorder="1" applyAlignment="1" applyProtection="1">
      <alignment horizontal="center" vertical="center" shrinkToFit="1"/>
      <protection locked="0"/>
    </xf>
    <xf numFmtId="0" fontId="13" fillId="5" borderId="67" xfId="0" applyFont="1" applyFill="1" applyBorder="1" applyAlignment="1" applyProtection="1">
      <alignment horizontal="left" vertical="center" shrinkToFit="1"/>
      <protection locked="0"/>
    </xf>
    <xf numFmtId="0" fontId="13" fillId="5" borderId="68" xfId="0" applyFont="1" applyFill="1" applyBorder="1" applyAlignment="1" applyProtection="1">
      <alignment horizontal="left" vertical="center" shrinkToFit="1"/>
      <protection locked="0"/>
    </xf>
    <xf numFmtId="0" fontId="13" fillId="5" borderId="85" xfId="0" applyFont="1" applyFill="1" applyBorder="1" applyAlignment="1" applyProtection="1">
      <alignment horizontal="left" vertical="center" shrinkToFit="1"/>
      <protection locked="0"/>
    </xf>
    <xf numFmtId="0" fontId="13" fillId="5" borderId="86" xfId="0" applyFont="1" applyFill="1" applyBorder="1" applyAlignment="1" applyProtection="1">
      <alignment horizontal="left" vertical="center" shrinkToFit="1"/>
      <protection locked="0"/>
    </xf>
    <xf numFmtId="0" fontId="13" fillId="5" borderId="69" xfId="0" applyFont="1" applyFill="1" applyBorder="1" applyAlignment="1" applyProtection="1">
      <alignment horizontal="left" vertical="center" shrinkToFit="1"/>
      <protection locked="0"/>
    </xf>
    <xf numFmtId="0" fontId="3" fillId="0" borderId="73" xfId="0" applyFont="1" applyBorder="1" applyAlignment="1" applyProtection="1">
      <alignment horizontal="center" vertical="center"/>
    </xf>
    <xf numFmtId="0" fontId="3" fillId="0" borderId="74" xfId="0" applyFont="1" applyBorder="1" applyAlignment="1" applyProtection="1">
      <alignment horizontal="center" vertical="center"/>
    </xf>
    <xf numFmtId="0" fontId="3" fillId="0" borderId="75" xfId="0" applyNumberFormat="1" applyFont="1" applyBorder="1" applyAlignment="1" applyProtection="1">
      <alignment horizontal="left" vertical="center"/>
      <protection locked="0"/>
    </xf>
    <xf numFmtId="0" fontId="3" fillId="0" borderId="9" xfId="0" applyNumberFormat="1" applyFont="1" applyBorder="1" applyAlignment="1" applyProtection="1">
      <alignment horizontal="left" vertical="center"/>
      <protection locked="0"/>
    </xf>
    <xf numFmtId="0" fontId="3" fillId="0" borderId="77" xfId="0" applyNumberFormat="1" applyFont="1" applyBorder="1" applyAlignment="1" applyProtection="1">
      <alignment horizontal="left" vertical="center"/>
      <protection locked="0"/>
    </xf>
    <xf numFmtId="0" fontId="16" fillId="0" borderId="40" xfId="0" applyFont="1" applyFill="1" applyBorder="1" applyAlignment="1" applyProtection="1">
      <alignment vertical="center" shrinkToFit="1"/>
    </xf>
    <xf numFmtId="0" fontId="16" fillId="0" borderId="0" xfId="0" applyFont="1" applyFill="1" applyBorder="1" applyAlignment="1" applyProtection="1">
      <alignment vertical="center" shrinkToFit="1"/>
    </xf>
    <xf numFmtId="0" fontId="16" fillId="0" borderId="43" xfId="0" applyFont="1" applyFill="1" applyBorder="1" applyAlignment="1" applyProtection="1">
      <alignment vertical="center" shrinkToFit="1"/>
    </xf>
    <xf numFmtId="0" fontId="3" fillId="5" borderId="67" xfId="0" applyFont="1" applyFill="1" applyBorder="1" applyAlignment="1" applyProtection="1">
      <alignment horizontal="center" vertical="center" shrinkToFit="1"/>
      <protection locked="0"/>
    </xf>
    <xf numFmtId="0" fontId="3" fillId="5" borderId="69" xfId="0" applyFont="1" applyFill="1" applyBorder="1" applyAlignment="1" applyProtection="1">
      <alignment horizontal="center" vertical="center" shrinkToFit="1"/>
      <protection locked="0"/>
    </xf>
    <xf numFmtId="6" fontId="3" fillId="5" borderId="67" xfId="1" applyFont="1" applyFill="1" applyBorder="1" applyAlignment="1" applyProtection="1">
      <alignment horizontal="right" vertical="center"/>
      <protection locked="0"/>
    </xf>
    <xf numFmtId="6" fontId="3" fillId="5" borderId="68" xfId="1" applyFont="1" applyFill="1" applyBorder="1" applyAlignment="1" applyProtection="1">
      <alignment horizontal="right" vertical="center"/>
      <protection locked="0"/>
    </xf>
    <xf numFmtId="6" fontId="3" fillId="5" borderId="69" xfId="1" applyFont="1" applyFill="1" applyBorder="1" applyAlignment="1" applyProtection="1">
      <alignment horizontal="right" vertical="center"/>
      <protection locked="0"/>
    </xf>
    <xf numFmtId="6" fontId="13" fillId="5" borderId="67" xfId="0" applyNumberFormat="1" applyFont="1" applyFill="1" applyBorder="1" applyAlignment="1" applyProtection="1">
      <alignment horizontal="right" vertical="center"/>
      <protection locked="0"/>
    </xf>
    <xf numFmtId="6" fontId="13" fillId="5" borderId="68" xfId="0" applyNumberFormat="1" applyFont="1" applyFill="1" applyBorder="1" applyAlignment="1" applyProtection="1">
      <alignment horizontal="right" vertical="center"/>
      <protection locked="0"/>
    </xf>
    <xf numFmtId="6" fontId="13" fillId="5" borderId="69" xfId="0" applyNumberFormat="1" applyFont="1" applyFill="1" applyBorder="1" applyAlignment="1" applyProtection="1">
      <alignment horizontal="right" vertical="center"/>
      <protection locked="0"/>
    </xf>
    <xf numFmtId="0" fontId="19" fillId="3" borderId="102" xfId="0" applyFont="1" applyFill="1" applyBorder="1" applyAlignment="1" applyProtection="1">
      <alignment horizontal="center" vertical="center" shrinkToFit="1"/>
    </xf>
    <xf numFmtId="0" fontId="19" fillId="3" borderId="27" xfId="0" applyFont="1" applyFill="1" applyBorder="1" applyAlignment="1" applyProtection="1">
      <alignment horizontal="center" vertical="center" shrinkToFit="1"/>
    </xf>
    <xf numFmtId="5" fontId="19" fillId="0" borderId="101" xfId="0" applyNumberFormat="1" applyFont="1" applyBorder="1" applyAlignment="1" applyProtection="1">
      <alignment horizontal="right" vertical="center"/>
      <protection locked="0"/>
    </xf>
    <xf numFmtId="5" fontId="19" fillId="0" borderId="25" xfId="0" applyNumberFormat="1" applyFont="1" applyBorder="1" applyAlignment="1" applyProtection="1">
      <alignment horizontal="right" vertical="center"/>
      <protection locked="0"/>
    </xf>
    <xf numFmtId="0" fontId="16" fillId="0" borderId="41" xfId="0" applyFont="1" applyBorder="1" applyAlignment="1" applyProtection="1">
      <alignment horizontal="left" vertical="center" shrinkToFit="1"/>
      <protection locked="0"/>
    </xf>
    <xf numFmtId="0" fontId="16" fillId="0" borderId="34" xfId="0" applyFont="1" applyBorder="1" applyAlignment="1" applyProtection="1">
      <alignment horizontal="left" vertical="center" shrinkToFit="1"/>
      <protection locked="0"/>
    </xf>
    <xf numFmtId="0" fontId="16" fillId="0" borderId="44" xfId="0" applyFont="1" applyBorder="1" applyAlignment="1" applyProtection="1">
      <alignment horizontal="left" vertical="center" shrinkToFit="1"/>
      <protection locked="0"/>
    </xf>
    <xf numFmtId="0" fontId="28" fillId="6" borderId="79" xfId="0" applyFont="1" applyFill="1" applyBorder="1" applyAlignment="1" applyProtection="1">
      <alignment horizontal="center" vertical="center" shrinkToFit="1"/>
    </xf>
    <xf numFmtId="0" fontId="28" fillId="6" borderId="80" xfId="0" applyFont="1" applyFill="1" applyBorder="1" applyAlignment="1" applyProtection="1">
      <alignment horizontal="center" vertical="center" shrinkToFit="1"/>
    </xf>
    <xf numFmtId="0" fontId="28" fillId="6" borderId="79" xfId="0" applyNumberFormat="1" applyFont="1" applyFill="1" applyBorder="1" applyAlignment="1" applyProtection="1">
      <alignment vertical="center" shrinkToFit="1"/>
    </xf>
    <xf numFmtId="0" fontId="28" fillId="6" borderId="80" xfId="0" applyNumberFormat="1" applyFont="1" applyFill="1" applyBorder="1" applyAlignment="1" applyProtection="1">
      <alignment vertical="center" shrinkToFit="1"/>
    </xf>
    <xf numFmtId="6" fontId="3" fillId="0" borderId="78" xfId="0" applyNumberFormat="1" applyFont="1" applyFill="1" applyBorder="1" applyAlignment="1" applyProtection="1">
      <alignment horizontal="right" vertical="center"/>
    </xf>
    <xf numFmtId="6" fontId="3" fillId="0" borderId="79" xfId="0" applyNumberFormat="1" applyFont="1" applyFill="1" applyBorder="1" applyAlignment="1" applyProtection="1">
      <alignment horizontal="right" vertical="center"/>
    </xf>
    <xf numFmtId="6" fontId="3" fillId="0" borderId="80" xfId="0" applyNumberFormat="1" applyFont="1" applyFill="1" applyBorder="1" applyAlignment="1" applyProtection="1">
      <alignment horizontal="right" vertical="center"/>
    </xf>
    <xf numFmtId="0" fontId="3" fillId="0" borderId="78" xfId="0" applyNumberFormat="1" applyFont="1" applyFill="1" applyBorder="1" applyAlignment="1" applyProtection="1">
      <alignment horizontal="left" vertical="center"/>
      <protection locked="0"/>
    </xf>
    <xf numFmtId="0" fontId="3" fillId="0" borderId="79" xfId="0" applyNumberFormat="1" applyFont="1" applyFill="1" applyBorder="1" applyAlignment="1" applyProtection="1">
      <alignment horizontal="left" vertical="center"/>
      <protection locked="0"/>
    </xf>
    <xf numFmtId="0" fontId="3" fillId="0" borderId="81" xfId="0" applyNumberFormat="1" applyFont="1" applyFill="1" applyBorder="1" applyAlignment="1" applyProtection="1">
      <alignment horizontal="left" vertical="center"/>
      <protection locked="0"/>
    </xf>
    <xf numFmtId="0" fontId="3" fillId="0" borderId="82" xfId="0" applyFont="1" applyBorder="1" applyAlignment="1" applyProtection="1">
      <alignment horizontal="center" vertical="center"/>
      <protection locked="0"/>
    </xf>
    <xf numFmtId="0" fontId="3" fillId="0" borderId="12" xfId="0" applyFont="1" applyBorder="1" applyAlignment="1" applyProtection="1">
      <alignment vertical="center"/>
      <protection locked="0"/>
    </xf>
    <xf numFmtId="0" fontId="3" fillId="0" borderId="84" xfId="0" applyFont="1" applyBorder="1" applyAlignment="1" applyProtection="1">
      <alignment vertical="center"/>
      <protection locked="0"/>
    </xf>
    <xf numFmtId="0" fontId="16" fillId="0" borderId="39" xfId="0" applyFont="1" applyFill="1" applyBorder="1" applyAlignment="1" applyProtection="1">
      <alignment horizontal="left" vertical="center" shrinkToFit="1"/>
    </xf>
    <xf numFmtId="0" fontId="16" fillId="0" borderId="1" xfId="0" applyFont="1" applyFill="1" applyBorder="1" applyAlignment="1" applyProtection="1">
      <alignment horizontal="left" vertical="center" shrinkToFit="1"/>
    </xf>
    <xf numFmtId="0" fontId="16" fillId="0" borderId="42" xfId="0" applyFont="1" applyFill="1" applyBorder="1" applyAlignment="1" applyProtection="1">
      <alignment horizontal="left" vertical="center" shrinkToFit="1"/>
    </xf>
    <xf numFmtId="0" fontId="17" fillId="5" borderId="23" xfId="0" applyNumberFormat="1" applyFont="1" applyFill="1" applyBorder="1" applyAlignment="1" applyProtection="1">
      <alignment horizontal="left" vertical="center" wrapText="1"/>
      <protection locked="0"/>
    </xf>
    <xf numFmtId="0" fontId="17" fillId="5" borderId="21" xfId="0" applyNumberFormat="1" applyFont="1" applyFill="1" applyBorder="1" applyAlignment="1" applyProtection="1">
      <alignment horizontal="left" vertical="center" wrapText="1"/>
      <protection locked="0"/>
    </xf>
    <xf numFmtId="0" fontId="17" fillId="5" borderId="72" xfId="0" applyNumberFormat="1" applyFont="1" applyFill="1" applyBorder="1" applyAlignment="1" applyProtection="1">
      <alignment horizontal="left" vertical="center" wrapText="1"/>
      <protection locked="0"/>
    </xf>
    <xf numFmtId="0" fontId="16" fillId="0" borderId="40" xfId="0" applyFont="1" applyFill="1" applyBorder="1" applyAlignment="1" applyProtection="1">
      <alignment vertical="center" shrinkToFit="1"/>
      <protection locked="0"/>
    </xf>
    <xf numFmtId="0" fontId="16" fillId="0" borderId="0" xfId="0" applyFont="1" applyFill="1" applyBorder="1" applyAlignment="1" applyProtection="1">
      <alignment vertical="center" shrinkToFit="1"/>
      <protection locked="0"/>
    </xf>
    <xf numFmtId="0" fontId="16" fillId="0" borderId="43" xfId="0" applyFont="1" applyFill="1" applyBorder="1" applyAlignment="1" applyProtection="1">
      <alignment vertical="center" shrinkToFit="1"/>
      <protection locked="0"/>
    </xf>
    <xf numFmtId="0" fontId="16" fillId="0" borderId="39" xfId="0" applyFont="1" applyFill="1" applyBorder="1" applyAlignment="1" applyProtection="1">
      <alignment horizontal="left" vertical="center" shrinkToFit="1"/>
      <protection locked="0"/>
    </xf>
    <xf numFmtId="0" fontId="16" fillId="0" borderId="1" xfId="0" applyFont="1" applyFill="1" applyBorder="1" applyAlignment="1" applyProtection="1">
      <alignment horizontal="left" vertical="center" shrinkToFit="1"/>
      <protection locked="0"/>
    </xf>
    <xf numFmtId="0" fontId="16" fillId="0" borderId="42" xfId="0" applyFont="1" applyFill="1" applyBorder="1" applyAlignment="1" applyProtection="1">
      <alignment horizontal="left" vertical="center" shrinkToFit="1"/>
      <protection locked="0"/>
    </xf>
    <xf numFmtId="0" fontId="3" fillId="0" borderId="21" xfId="0" applyFont="1" applyBorder="1" applyAlignment="1" applyProtection="1">
      <alignment horizontal="center" vertical="center"/>
      <protection locked="0"/>
    </xf>
    <xf numFmtId="0" fontId="3" fillId="0" borderId="21" xfId="0" applyFont="1" applyFill="1" applyBorder="1" applyAlignment="1" applyProtection="1">
      <alignment horizontal="center" vertical="center"/>
      <protection locked="0"/>
    </xf>
    <xf numFmtId="0" fontId="3" fillId="0" borderId="71" xfId="0" applyFont="1" applyBorder="1" applyAlignment="1" applyProtection="1">
      <alignment horizontal="center" vertical="center"/>
      <protection locked="0"/>
    </xf>
    <xf numFmtId="178" fontId="22" fillId="0" borderId="23" xfId="0" applyNumberFormat="1" applyFont="1" applyBorder="1" applyAlignment="1" applyProtection="1">
      <alignment horizontal="right" vertical="center"/>
      <protection locked="0"/>
    </xf>
    <xf numFmtId="178" fontId="22" fillId="0" borderId="21" xfId="0" applyNumberFormat="1" applyFont="1" applyBorder="1" applyAlignment="1" applyProtection="1">
      <alignment horizontal="right" vertical="center"/>
      <protection locked="0"/>
    </xf>
    <xf numFmtId="178" fontId="22" fillId="0" borderId="71" xfId="0" applyNumberFormat="1" applyFont="1" applyBorder="1" applyAlignment="1" applyProtection="1">
      <alignment horizontal="right" vertical="center"/>
      <protection locked="0"/>
    </xf>
    <xf numFmtId="0" fontId="17" fillId="0" borderId="23" xfId="0" applyNumberFormat="1" applyFont="1" applyBorder="1" applyAlignment="1" applyProtection="1">
      <alignment horizontal="left" vertical="center" wrapText="1"/>
      <protection locked="0"/>
    </xf>
    <xf numFmtId="0" fontId="17" fillId="0" borderId="21" xfId="0" applyNumberFormat="1" applyFont="1" applyBorder="1" applyAlignment="1" applyProtection="1">
      <alignment horizontal="left" vertical="center" wrapText="1"/>
      <protection locked="0"/>
    </xf>
    <xf numFmtId="0" fontId="17" fillId="0" borderId="72" xfId="0" applyNumberFormat="1" applyFont="1" applyBorder="1" applyAlignment="1" applyProtection="1">
      <alignment horizontal="left" vertical="center" wrapText="1"/>
      <protection locked="0"/>
    </xf>
    <xf numFmtId="0" fontId="17" fillId="0" borderId="67" xfId="0" applyNumberFormat="1" applyFont="1" applyBorder="1" applyAlignment="1" applyProtection="1">
      <alignment horizontal="left" vertical="center" wrapText="1"/>
      <protection locked="0"/>
    </xf>
    <xf numFmtId="0" fontId="17" fillId="0" borderId="68" xfId="0" applyNumberFormat="1" applyFont="1" applyBorder="1" applyAlignment="1" applyProtection="1">
      <alignment horizontal="left" vertical="center" wrapText="1"/>
      <protection locked="0"/>
    </xf>
    <xf numFmtId="0" fontId="17" fillId="0" borderId="70" xfId="0" applyNumberFormat="1" applyFont="1" applyBorder="1" applyAlignment="1" applyProtection="1">
      <alignment horizontal="left" vertical="center" wrapText="1"/>
      <protection locked="0"/>
    </xf>
    <xf numFmtId="0" fontId="13" fillId="4" borderId="67" xfId="0" applyFont="1" applyFill="1" applyBorder="1" applyAlignment="1" applyProtection="1">
      <alignment horizontal="left" vertical="center" shrinkToFit="1"/>
      <protection locked="0"/>
    </xf>
    <xf numFmtId="0" fontId="13" fillId="4" borderId="68" xfId="0" applyFont="1" applyFill="1" applyBorder="1" applyAlignment="1" applyProtection="1">
      <alignment horizontal="left" vertical="center" shrinkToFit="1"/>
      <protection locked="0"/>
    </xf>
    <xf numFmtId="0" fontId="13" fillId="4" borderId="85" xfId="0" applyFont="1" applyFill="1" applyBorder="1" applyAlignment="1" applyProtection="1">
      <alignment horizontal="left" vertical="center" shrinkToFit="1"/>
      <protection locked="0"/>
    </xf>
    <xf numFmtId="0" fontId="13" fillId="4" borderId="86" xfId="0" applyFont="1" applyFill="1" applyBorder="1" applyAlignment="1" applyProtection="1">
      <alignment horizontal="left" vertical="center" shrinkToFit="1"/>
      <protection locked="0"/>
    </xf>
    <xf numFmtId="0" fontId="13" fillId="4" borderId="69" xfId="0" applyFont="1" applyFill="1" applyBorder="1" applyAlignment="1" applyProtection="1">
      <alignment horizontal="left" vertical="center" shrinkToFit="1"/>
      <protection locked="0"/>
    </xf>
    <xf numFmtId="0" fontId="13" fillId="4" borderId="67" xfId="0" applyFont="1" applyFill="1" applyBorder="1" applyAlignment="1" applyProtection="1">
      <alignment horizontal="center" vertical="center" shrinkToFit="1"/>
      <protection locked="0"/>
    </xf>
    <xf numFmtId="0" fontId="13" fillId="4" borderId="68" xfId="0" applyFont="1" applyFill="1" applyBorder="1" applyAlignment="1" applyProtection="1">
      <alignment horizontal="center" vertical="center" shrinkToFit="1"/>
      <protection locked="0"/>
    </xf>
    <xf numFmtId="0" fontId="13" fillId="4" borderId="69" xfId="0" applyFont="1" applyFill="1" applyBorder="1" applyAlignment="1" applyProtection="1">
      <alignment horizontal="center" vertical="center" shrinkToFit="1"/>
      <protection locked="0"/>
    </xf>
    <xf numFmtId="0" fontId="3" fillId="0" borderId="67" xfId="0" applyFont="1" applyBorder="1" applyAlignment="1" applyProtection="1">
      <alignment horizontal="center" vertical="center" shrinkToFit="1"/>
      <protection locked="0"/>
    </xf>
    <xf numFmtId="0" fontId="3" fillId="0" borderId="69" xfId="0" applyFont="1" applyBorder="1" applyAlignment="1" applyProtection="1">
      <alignment horizontal="center" vertical="center" shrinkToFit="1"/>
      <protection locked="0"/>
    </xf>
    <xf numFmtId="6" fontId="3" fillId="0" borderId="67" xfId="1" applyFont="1" applyFill="1" applyBorder="1" applyAlignment="1" applyProtection="1">
      <alignment horizontal="right" vertical="center"/>
      <protection locked="0"/>
    </xf>
    <xf numFmtId="6" fontId="3" fillId="0" borderId="68" xfId="1" applyFont="1" applyBorder="1" applyAlignment="1" applyProtection="1">
      <alignment horizontal="right" vertical="center"/>
      <protection locked="0"/>
    </xf>
    <xf numFmtId="6" fontId="3" fillId="0" borderId="69" xfId="1" applyFont="1" applyBorder="1" applyAlignment="1" applyProtection="1">
      <alignment horizontal="right" vertical="center"/>
      <protection locked="0"/>
    </xf>
    <xf numFmtId="0" fontId="13" fillId="0" borderId="67" xfId="0" applyFont="1" applyBorder="1" applyAlignment="1" applyProtection="1">
      <alignment horizontal="center" vertical="center" shrinkToFit="1"/>
      <protection locked="0"/>
    </xf>
    <xf numFmtId="0" fontId="13" fillId="0" borderId="69" xfId="0" applyFont="1" applyBorder="1" applyAlignment="1" applyProtection="1">
      <alignment horizontal="center" vertical="center" shrinkToFit="1"/>
      <protection locked="0"/>
    </xf>
    <xf numFmtId="6" fontId="13" fillId="0" borderId="67" xfId="0" applyNumberFormat="1" applyFont="1" applyBorder="1" applyAlignment="1" applyProtection="1">
      <alignment horizontal="right" vertical="center"/>
      <protection locked="0"/>
    </xf>
    <xf numFmtId="6" fontId="13" fillId="0" borderId="68" xfId="0" applyNumberFormat="1" applyFont="1" applyBorder="1" applyAlignment="1" applyProtection="1">
      <alignment horizontal="right" vertical="center"/>
      <protection locked="0"/>
    </xf>
    <xf numFmtId="6" fontId="13" fillId="0" borderId="69" xfId="0" applyNumberFormat="1" applyFont="1" applyBorder="1" applyAlignment="1" applyProtection="1">
      <alignment horizontal="right" vertical="center"/>
      <protection locked="0"/>
    </xf>
    <xf numFmtId="0" fontId="17" fillId="0" borderId="61" xfId="0" applyNumberFormat="1" applyFont="1" applyBorder="1" applyAlignment="1" applyProtection="1">
      <alignment horizontal="left" vertical="center" wrapText="1"/>
      <protection locked="0"/>
    </xf>
    <xf numFmtId="0" fontId="17" fillId="0" borderId="62" xfId="0" applyNumberFormat="1" applyFont="1" applyBorder="1" applyAlignment="1" applyProtection="1">
      <alignment horizontal="left" vertical="center" wrapText="1"/>
      <protection locked="0"/>
    </xf>
    <xf numFmtId="0" fontId="17" fillId="0" borderId="66" xfId="0" applyNumberFormat="1" applyFont="1" applyBorder="1" applyAlignment="1" applyProtection="1">
      <alignment horizontal="left" vertical="center" wrapText="1"/>
      <protection locked="0"/>
    </xf>
    <xf numFmtId="0" fontId="13" fillId="4" borderId="61" xfId="0" applyFont="1" applyFill="1" applyBorder="1" applyAlignment="1" applyProtection="1">
      <alignment horizontal="left" vertical="center" shrinkToFit="1"/>
      <protection locked="0"/>
    </xf>
    <xf numFmtId="0" fontId="13" fillId="4" borderId="62" xfId="0" applyFont="1" applyFill="1" applyBorder="1" applyAlignment="1" applyProtection="1">
      <alignment horizontal="left" vertical="center" shrinkToFit="1"/>
      <protection locked="0"/>
    </xf>
    <xf numFmtId="0" fontId="13" fillId="4" borderId="87" xfId="0" applyFont="1" applyFill="1" applyBorder="1" applyAlignment="1" applyProtection="1">
      <alignment horizontal="left" vertical="center" shrinkToFit="1"/>
      <protection locked="0"/>
    </xf>
    <xf numFmtId="0" fontId="13" fillId="4" borderId="88" xfId="0" applyFont="1" applyFill="1" applyBorder="1" applyAlignment="1" applyProtection="1">
      <alignment horizontal="left" vertical="center" shrinkToFit="1"/>
      <protection locked="0"/>
    </xf>
    <xf numFmtId="0" fontId="13" fillId="4" borderId="63" xfId="0" applyFont="1" applyFill="1" applyBorder="1" applyAlignment="1" applyProtection="1">
      <alignment horizontal="left" vertical="center" shrinkToFit="1"/>
      <protection locked="0"/>
    </xf>
    <xf numFmtId="0" fontId="13" fillId="4" borderId="61" xfId="0" applyFont="1" applyFill="1" applyBorder="1" applyAlignment="1" applyProtection="1">
      <alignment horizontal="center" vertical="center" shrinkToFit="1"/>
      <protection locked="0"/>
    </xf>
    <xf numFmtId="0" fontId="13" fillId="4" borderId="62" xfId="0" applyFont="1" applyFill="1" applyBorder="1" applyAlignment="1" applyProtection="1">
      <alignment horizontal="center" vertical="center" shrinkToFit="1"/>
      <protection locked="0"/>
    </xf>
    <xf numFmtId="0" fontId="13" fillId="4" borderId="63" xfId="0" applyFont="1" applyFill="1" applyBorder="1" applyAlignment="1" applyProtection="1">
      <alignment horizontal="center" vertical="center" shrinkToFit="1"/>
      <protection locked="0"/>
    </xf>
    <xf numFmtId="0" fontId="13" fillId="0" borderId="61" xfId="0" applyFont="1" applyBorder="1" applyAlignment="1" applyProtection="1">
      <alignment horizontal="center" vertical="center" shrinkToFit="1"/>
      <protection locked="0"/>
    </xf>
    <xf numFmtId="0" fontId="13" fillId="0" borderId="63" xfId="0" applyFont="1" applyBorder="1" applyAlignment="1" applyProtection="1">
      <alignment horizontal="center" vertical="center" shrinkToFit="1"/>
      <protection locked="0"/>
    </xf>
    <xf numFmtId="6" fontId="13" fillId="0" borderId="61" xfId="0" applyNumberFormat="1" applyFont="1" applyBorder="1" applyAlignment="1" applyProtection="1">
      <alignment horizontal="right" vertical="center"/>
      <protection locked="0"/>
    </xf>
    <xf numFmtId="6" fontId="3" fillId="0" borderId="62" xfId="0" applyNumberFormat="1" applyFont="1" applyBorder="1" applyAlignment="1" applyProtection="1">
      <alignment horizontal="right" vertical="center"/>
      <protection locked="0"/>
    </xf>
    <xf numFmtId="6" fontId="3" fillId="0" borderId="63" xfId="0" applyNumberFormat="1" applyFont="1" applyBorder="1" applyAlignment="1" applyProtection="1">
      <alignment horizontal="right" vertical="center"/>
      <protection locked="0"/>
    </xf>
    <xf numFmtId="0" fontId="3" fillId="0" borderId="23" xfId="0" applyFont="1" applyFill="1" applyBorder="1" applyAlignment="1" applyProtection="1">
      <alignment horizontal="left" vertical="center" shrinkToFit="1"/>
      <protection locked="0"/>
    </xf>
    <xf numFmtId="0" fontId="3" fillId="0" borderId="21" xfId="0" applyFont="1" applyFill="1" applyBorder="1" applyAlignment="1" applyProtection="1">
      <alignment horizontal="left" vertical="center" shrinkToFit="1"/>
      <protection locked="0"/>
    </xf>
    <xf numFmtId="0" fontId="3" fillId="0" borderId="21" xfId="0" applyFont="1" applyBorder="1" applyAlignment="1" applyProtection="1">
      <alignment horizontal="left" vertical="center" shrinkToFit="1"/>
      <protection locked="0"/>
    </xf>
    <xf numFmtId="0" fontId="3" fillId="0" borderId="103" xfId="0" applyFont="1" applyBorder="1" applyAlignment="1" applyProtection="1">
      <alignment horizontal="left" vertical="center" shrinkToFit="1"/>
      <protection locked="0"/>
    </xf>
    <xf numFmtId="0" fontId="3" fillId="0" borderId="93" xfId="0" applyFont="1" applyBorder="1" applyAlignment="1" applyProtection="1">
      <alignment horizontal="left" vertical="center" shrinkToFit="1"/>
      <protection locked="0"/>
    </xf>
    <xf numFmtId="0" fontId="3" fillId="0" borderId="104" xfId="0" applyFont="1" applyBorder="1" applyAlignment="1" applyProtection="1">
      <alignment horizontal="left" vertical="center" shrinkToFit="1"/>
      <protection locked="0"/>
    </xf>
    <xf numFmtId="0" fontId="3" fillId="0" borderId="67" xfId="0" applyFont="1" applyBorder="1" applyAlignment="1" applyProtection="1">
      <alignment horizontal="left" vertical="center" shrinkToFit="1"/>
      <protection locked="0"/>
    </xf>
    <xf numFmtId="0" fontId="3" fillId="0" borderId="68" xfId="0" applyFont="1" applyBorder="1" applyAlignment="1" applyProtection="1">
      <alignment horizontal="left" vertical="center" shrinkToFit="1"/>
      <protection locked="0"/>
    </xf>
    <xf numFmtId="0" fontId="3" fillId="0" borderId="69" xfId="0" applyFont="1" applyBorder="1" applyAlignment="1" applyProtection="1">
      <alignment horizontal="left" vertical="center" shrinkToFit="1"/>
      <protection locked="0"/>
    </xf>
    <xf numFmtId="0" fontId="3" fillId="0" borderId="67" xfId="0" applyFont="1" applyBorder="1" applyAlignment="1" applyProtection="1">
      <alignment horizontal="center" vertical="center"/>
      <protection locked="0"/>
    </xf>
    <xf numFmtId="0" fontId="3" fillId="0" borderId="69" xfId="0" applyFont="1" applyBorder="1" applyAlignment="1" applyProtection="1">
      <alignment horizontal="center" vertical="center"/>
      <protection locked="0"/>
    </xf>
    <xf numFmtId="6" fontId="3" fillId="0" borderId="67" xfId="0" applyNumberFormat="1" applyFont="1" applyBorder="1" applyAlignment="1" applyProtection="1">
      <alignment horizontal="right" vertical="center"/>
      <protection locked="0"/>
    </xf>
    <xf numFmtId="6" fontId="3" fillId="0" borderId="68" xfId="0" applyNumberFormat="1" applyFont="1" applyBorder="1" applyAlignment="1" applyProtection="1">
      <alignment horizontal="right" vertical="center"/>
      <protection locked="0"/>
    </xf>
    <xf numFmtId="6" fontId="3" fillId="0" borderId="69" xfId="0" applyNumberFormat="1" applyFont="1" applyBorder="1" applyAlignment="1" applyProtection="1">
      <alignment horizontal="right" vertical="center"/>
      <protection locked="0"/>
    </xf>
    <xf numFmtId="0" fontId="3" fillId="0" borderId="105" xfId="0" applyFont="1" applyBorder="1" applyAlignment="1" applyProtection="1">
      <alignment horizontal="left" vertical="center" shrinkToFit="1"/>
      <protection locked="0"/>
    </xf>
    <xf numFmtId="0" fontId="3" fillId="0" borderId="0" xfId="0" applyFont="1" applyBorder="1" applyAlignment="1" applyProtection="1">
      <alignment horizontal="left" vertical="center" shrinkToFit="1"/>
      <protection locked="0"/>
    </xf>
    <xf numFmtId="0" fontId="3" fillId="0" borderId="106" xfId="0" applyFont="1" applyBorder="1" applyAlignment="1" applyProtection="1">
      <alignment horizontal="left" vertical="center" shrinkToFit="1"/>
      <protection locked="0"/>
    </xf>
    <xf numFmtId="0" fontId="3" fillId="0" borderId="107" xfId="0" applyFont="1" applyBorder="1" applyAlignment="1" applyProtection="1">
      <alignment horizontal="left" vertical="center" shrinkToFit="1"/>
      <protection locked="0"/>
    </xf>
    <xf numFmtId="0" fontId="3" fillId="0" borderId="90" xfId="0" applyFont="1" applyBorder="1" applyAlignment="1" applyProtection="1">
      <alignment horizontal="left" vertical="center" shrinkToFit="1"/>
      <protection locked="0"/>
    </xf>
    <xf numFmtId="0" fontId="3" fillId="0" borderId="108" xfId="0" applyFont="1" applyBorder="1" applyAlignment="1" applyProtection="1">
      <alignment horizontal="left" vertical="center" shrinkToFit="1"/>
      <protection locked="0"/>
    </xf>
    <xf numFmtId="0" fontId="3" fillId="0" borderId="61" xfId="0" applyFont="1" applyBorder="1" applyAlignment="1" applyProtection="1">
      <alignment horizontal="left" vertical="center" shrinkToFit="1"/>
      <protection locked="0"/>
    </xf>
    <xf numFmtId="0" fontId="3" fillId="0" borderId="62" xfId="0" applyFont="1" applyBorder="1" applyAlignment="1" applyProtection="1">
      <alignment horizontal="left" vertical="center" shrinkToFit="1"/>
      <protection locked="0"/>
    </xf>
    <xf numFmtId="0" fontId="3" fillId="0" borderId="63" xfId="0" applyFont="1" applyBorder="1" applyAlignment="1" applyProtection="1">
      <alignment horizontal="left" vertical="center" shrinkToFit="1"/>
      <protection locked="0"/>
    </xf>
    <xf numFmtId="0" fontId="3" fillId="0" borderId="64" xfId="0" applyFont="1" applyBorder="1" applyAlignment="1" applyProtection="1">
      <alignment horizontal="left" vertical="center" shrinkToFit="1"/>
      <protection locked="0"/>
    </xf>
    <xf numFmtId="0" fontId="3" fillId="0" borderId="1" xfId="0" applyFont="1" applyBorder="1" applyAlignment="1" applyProtection="1">
      <alignment horizontal="left" vertical="center" shrinkToFit="1"/>
      <protection locked="0"/>
    </xf>
    <xf numFmtId="0" fontId="3" fillId="0" borderId="65" xfId="0" applyFont="1" applyBorder="1" applyAlignment="1" applyProtection="1">
      <alignment horizontal="left" vertical="center" shrinkToFit="1"/>
      <protection locked="0"/>
    </xf>
    <xf numFmtId="0" fontId="3" fillId="0" borderId="61" xfId="0" applyFont="1" applyBorder="1" applyAlignment="1" applyProtection="1">
      <alignment horizontal="center" vertical="center"/>
      <protection locked="0"/>
    </xf>
    <xf numFmtId="0" fontId="3" fillId="0" borderId="63" xfId="0" applyFont="1" applyBorder="1" applyAlignment="1" applyProtection="1">
      <alignment horizontal="center" vertical="center"/>
      <protection locked="0"/>
    </xf>
    <xf numFmtId="6" fontId="3" fillId="0" borderId="61" xfId="0" applyNumberFormat="1" applyFont="1" applyBorder="1" applyAlignment="1" applyProtection="1">
      <alignment horizontal="right" vertical="center"/>
      <protection locked="0"/>
    </xf>
    <xf numFmtId="0" fontId="3" fillId="0" borderId="3" xfId="0" applyFont="1" applyBorder="1" applyAlignment="1" applyProtection="1">
      <alignment vertical="center"/>
      <protection locked="0"/>
    </xf>
    <xf numFmtId="0" fontId="13" fillId="0" borderId="3" xfId="0" applyFont="1" applyBorder="1" applyAlignment="1" applyProtection="1">
      <alignment horizontal="left" vertical="center"/>
      <protection locked="0"/>
    </xf>
    <xf numFmtId="0" fontId="3" fillId="0" borderId="3" xfId="0" applyFont="1" applyBorder="1" applyAlignment="1" applyProtection="1">
      <alignment horizontal="left" vertical="center"/>
      <protection locked="0"/>
    </xf>
    <xf numFmtId="0" fontId="8" fillId="0" borderId="3" xfId="0" applyFont="1" applyBorder="1" applyAlignment="1" applyProtection="1">
      <alignment vertical="center"/>
      <protection locked="0"/>
    </xf>
    <xf numFmtId="0" fontId="3" fillId="0" borderId="0" xfId="0" applyFont="1" applyAlignment="1" applyProtection="1">
      <alignment horizontal="right"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3" fillId="0" borderId="2" xfId="0" applyFont="1" applyBorder="1" applyAlignment="1" applyProtection="1">
      <alignment horizontal="left" vertical="center"/>
      <protection locked="0"/>
    </xf>
    <xf numFmtId="5" fontId="19" fillId="0" borderId="47" xfId="0" applyNumberFormat="1" applyFont="1" applyFill="1" applyBorder="1" applyAlignment="1" applyProtection="1">
      <alignment horizontal="right" vertical="center"/>
      <protection locked="0"/>
    </xf>
    <xf numFmtId="5" fontId="19" fillId="0" borderId="48" xfId="0" applyNumberFormat="1" applyFont="1" applyFill="1" applyBorder="1" applyAlignment="1" applyProtection="1">
      <alignment horizontal="right" vertical="center"/>
      <protection locked="0"/>
    </xf>
    <xf numFmtId="0" fontId="5" fillId="0" borderId="0" xfId="0" applyFont="1" applyAlignment="1" applyProtection="1">
      <alignment vertical="center" shrinkToFit="1"/>
      <protection locked="0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34" xfId="0" applyFont="1" applyBorder="1" applyAlignment="1" applyProtection="1">
      <alignment vertical="center" shrinkToFit="1"/>
      <protection locked="0"/>
    </xf>
    <xf numFmtId="0" fontId="5" fillId="0" borderId="0" xfId="0" applyFont="1" applyAlignment="1" applyProtection="1">
      <alignment horizontal="center" shrinkToFit="1"/>
      <protection locked="0"/>
    </xf>
    <xf numFmtId="0" fontId="12" fillId="0" borderId="39" xfId="0" applyFont="1" applyBorder="1" applyAlignment="1" applyProtection="1">
      <alignment horizontal="center" vertical="center" wrapText="1"/>
      <protection locked="0"/>
    </xf>
    <xf numFmtId="0" fontId="12" fillId="0" borderId="1" xfId="0" applyFont="1" applyBorder="1" applyAlignment="1" applyProtection="1">
      <alignment horizontal="center" vertical="center" wrapText="1"/>
      <protection locked="0"/>
    </xf>
    <xf numFmtId="0" fontId="12" fillId="0" borderId="40" xfId="0" applyFont="1" applyBorder="1" applyAlignment="1" applyProtection="1">
      <alignment horizontal="center" vertical="center" wrapText="1"/>
      <protection locked="0"/>
    </xf>
    <xf numFmtId="0" fontId="12" fillId="0" borderId="0" xfId="0" applyFont="1" applyBorder="1" applyAlignment="1" applyProtection="1">
      <alignment horizontal="center" vertical="center" wrapText="1"/>
      <protection locked="0"/>
    </xf>
    <xf numFmtId="0" fontId="12" fillId="0" borderId="41" xfId="0" applyFont="1" applyBorder="1" applyAlignment="1" applyProtection="1">
      <alignment horizontal="center" vertical="center" wrapText="1"/>
      <protection locked="0"/>
    </xf>
    <xf numFmtId="0" fontId="12" fillId="0" borderId="34" xfId="0" applyFont="1" applyBorder="1" applyAlignment="1" applyProtection="1">
      <alignment horizontal="center" vertical="center" wrapText="1"/>
      <protection locked="0"/>
    </xf>
    <xf numFmtId="0" fontId="22" fillId="5" borderId="67" xfId="0" applyFont="1" applyFill="1" applyBorder="1" applyAlignment="1" applyProtection="1">
      <alignment horizontal="left" vertical="center" wrapText="1" shrinkToFit="1"/>
      <protection locked="0"/>
    </xf>
    <xf numFmtId="0" fontId="16" fillId="5" borderId="41" xfId="0" applyFont="1" applyFill="1" applyBorder="1" applyAlignment="1" applyProtection="1">
      <alignment horizontal="left" vertical="center" shrinkToFit="1"/>
    </xf>
    <xf numFmtId="0" fontId="16" fillId="5" borderId="34" xfId="0" applyFont="1" applyFill="1" applyBorder="1" applyAlignment="1" applyProtection="1">
      <alignment horizontal="left" vertical="center" shrinkToFit="1"/>
    </xf>
    <xf numFmtId="0" fontId="16" fillId="5" borderId="44" xfId="0" applyFont="1" applyFill="1" applyBorder="1" applyAlignment="1" applyProtection="1">
      <alignment horizontal="left" vertical="center" shrinkToFit="1"/>
    </xf>
    <xf numFmtId="0" fontId="17" fillId="5" borderId="82" xfId="0" applyFont="1" applyFill="1" applyBorder="1" applyAlignment="1" applyProtection="1">
      <alignment horizontal="center" vertical="center" wrapText="1"/>
      <protection locked="0"/>
    </xf>
    <xf numFmtId="0" fontId="17" fillId="5" borderId="12" xfId="0" applyFont="1" applyFill="1" applyBorder="1" applyAlignment="1" applyProtection="1">
      <alignment vertical="center" wrapText="1"/>
      <protection locked="0"/>
    </xf>
    <xf numFmtId="0" fontId="17" fillId="5" borderId="84" xfId="0" applyFont="1" applyFill="1" applyBorder="1" applyAlignment="1" applyProtection="1">
      <alignment vertical="center" wrapText="1"/>
      <protection locked="0"/>
    </xf>
    <xf numFmtId="0" fontId="17" fillId="5" borderId="78" xfId="0" applyNumberFormat="1" applyFont="1" applyFill="1" applyBorder="1" applyAlignment="1" applyProtection="1">
      <alignment horizontal="left" vertical="center" wrapText="1"/>
      <protection locked="0"/>
    </xf>
    <xf numFmtId="0" fontId="17" fillId="5" borderId="79" xfId="0" applyNumberFormat="1" applyFont="1" applyFill="1" applyBorder="1" applyAlignment="1" applyProtection="1">
      <alignment horizontal="left" vertical="center" wrapText="1"/>
      <protection locked="0"/>
    </xf>
    <xf numFmtId="0" fontId="17" fillId="5" borderId="81" xfId="0" applyNumberFormat="1" applyFont="1" applyFill="1" applyBorder="1" applyAlignment="1" applyProtection="1">
      <alignment horizontal="left" vertical="center" wrapText="1"/>
      <protection locked="0"/>
    </xf>
    <xf numFmtId="0" fontId="17" fillId="5" borderId="75" xfId="0" applyNumberFormat="1" applyFont="1" applyFill="1" applyBorder="1" applyAlignment="1" applyProtection="1">
      <alignment horizontal="left" vertical="center" wrapText="1"/>
      <protection locked="0"/>
    </xf>
    <xf numFmtId="0" fontId="17" fillId="5" borderId="9" xfId="0" applyNumberFormat="1" applyFont="1" applyFill="1" applyBorder="1" applyAlignment="1" applyProtection="1">
      <alignment horizontal="left" vertical="center" wrapText="1"/>
      <protection locked="0"/>
    </xf>
    <xf numFmtId="0" fontId="17" fillId="5" borderId="77" xfId="0" applyNumberFormat="1" applyFont="1" applyFill="1" applyBorder="1" applyAlignment="1" applyProtection="1">
      <alignment horizontal="left" vertical="center" wrapText="1"/>
      <protection locked="0"/>
    </xf>
    <xf numFmtId="0" fontId="16" fillId="5" borderId="40" xfId="0" applyFont="1" applyFill="1" applyBorder="1" applyAlignment="1" applyProtection="1">
      <alignment horizontal="left" vertical="center" shrinkToFit="1"/>
      <protection locked="0"/>
    </xf>
    <xf numFmtId="0" fontId="16" fillId="5" borderId="0" xfId="0" applyFont="1" applyFill="1" applyBorder="1" applyAlignment="1" applyProtection="1">
      <alignment horizontal="left" vertical="center" shrinkToFit="1"/>
      <protection locked="0"/>
    </xf>
    <xf numFmtId="0" fontId="16" fillId="5" borderId="43" xfId="0" applyFont="1" applyFill="1" applyBorder="1" applyAlignment="1" applyProtection="1">
      <alignment horizontal="left" vertical="center" shrinkToFit="1"/>
      <protection locked="0"/>
    </xf>
    <xf numFmtId="0" fontId="16" fillId="5" borderId="39" xfId="0" applyFont="1" applyFill="1" applyBorder="1" applyAlignment="1" applyProtection="1">
      <alignment horizontal="left" vertical="center" shrinkToFit="1"/>
      <protection locked="0"/>
    </xf>
    <xf numFmtId="0" fontId="16" fillId="5" borderId="1" xfId="0" applyFont="1" applyFill="1" applyBorder="1" applyAlignment="1" applyProtection="1">
      <alignment horizontal="left" vertical="center" shrinkToFit="1"/>
      <protection locked="0"/>
    </xf>
    <xf numFmtId="0" fontId="16" fillId="5" borderId="42" xfId="0" applyFont="1" applyFill="1" applyBorder="1" applyAlignment="1" applyProtection="1">
      <alignment horizontal="left" vertical="center" shrinkToFit="1"/>
      <protection locked="0"/>
    </xf>
    <xf numFmtId="0" fontId="8" fillId="0" borderId="89" xfId="0" applyFont="1" applyBorder="1" applyAlignment="1" applyProtection="1">
      <alignment vertical="center"/>
    </xf>
    <xf numFmtId="0" fontId="8" fillId="0" borderId="90" xfId="0" applyFont="1" applyBorder="1" applyAlignment="1" applyProtection="1">
      <alignment vertical="center"/>
    </xf>
    <xf numFmtId="0" fontId="8" fillId="0" borderId="91" xfId="0" applyFont="1" applyBorder="1" applyAlignment="1" applyProtection="1">
      <alignment vertical="center"/>
    </xf>
    <xf numFmtId="0" fontId="8" fillId="0" borderId="92" xfId="0" applyFont="1" applyBorder="1" applyAlignment="1" applyProtection="1">
      <alignment vertical="center"/>
    </xf>
    <xf numFmtId="0" fontId="8" fillId="0" borderId="93" xfId="0" applyFont="1" applyBorder="1" applyAlignment="1" applyProtection="1">
      <alignment vertical="center"/>
    </xf>
    <xf numFmtId="0" fontId="8" fillId="0" borderId="94" xfId="0" applyFont="1" applyBorder="1" applyAlignment="1" applyProtection="1">
      <alignment vertical="center"/>
    </xf>
    <xf numFmtId="0" fontId="3" fillId="0" borderId="99" xfId="0" applyFont="1" applyBorder="1" applyAlignment="1" applyProtection="1">
      <alignment horizontal="center" vertical="center"/>
    </xf>
    <xf numFmtId="0" fontId="3" fillId="0" borderId="100" xfId="0" applyFont="1" applyBorder="1" applyAlignment="1" applyProtection="1">
      <alignment horizontal="center" vertical="center"/>
    </xf>
    <xf numFmtId="0" fontId="19" fillId="3" borderId="95" xfId="0" applyFont="1" applyFill="1" applyBorder="1" applyAlignment="1" applyProtection="1">
      <alignment horizontal="center" vertical="center"/>
    </xf>
    <xf numFmtId="0" fontId="19" fillId="3" borderId="96" xfId="0" applyFont="1" applyFill="1" applyBorder="1" applyAlignment="1" applyProtection="1">
      <alignment horizontal="center" vertical="center"/>
    </xf>
    <xf numFmtId="0" fontId="19" fillId="3" borderId="97" xfId="0" applyFont="1" applyFill="1" applyBorder="1" applyAlignment="1" applyProtection="1">
      <alignment horizontal="center" vertical="center"/>
    </xf>
    <xf numFmtId="0" fontId="19" fillId="3" borderId="98" xfId="0" applyFont="1" applyFill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horizontal="center" vertical="center"/>
    </xf>
    <xf numFmtId="0" fontId="10" fillId="0" borderId="34" xfId="0" applyFont="1" applyBorder="1" applyAlignment="1" applyProtection="1">
      <alignment horizontal="center" vertical="center"/>
    </xf>
    <xf numFmtId="0" fontId="22" fillId="5" borderId="3" xfId="0" applyFont="1" applyFill="1" applyBorder="1" applyAlignment="1" applyProtection="1">
      <alignment horizontal="left" vertical="center"/>
    </xf>
    <xf numFmtId="0" fontId="16" fillId="0" borderId="39" xfId="0" applyFont="1" applyBorder="1" applyAlignment="1" applyProtection="1">
      <alignment horizontal="left" vertical="center" shrinkToFit="1"/>
      <protection locked="0"/>
    </xf>
    <xf numFmtId="0" fontId="16" fillId="0" borderId="1" xfId="0" applyFont="1" applyBorder="1" applyAlignment="1" applyProtection="1">
      <alignment horizontal="left" vertical="center" shrinkToFit="1"/>
      <protection locked="0"/>
    </xf>
    <xf numFmtId="0" fontId="16" fillId="0" borderId="42" xfId="0" applyFont="1" applyBorder="1" applyAlignment="1" applyProtection="1">
      <alignment horizontal="left" vertical="center" shrinkToFit="1"/>
      <protection locked="0"/>
    </xf>
    <xf numFmtId="0" fontId="8" fillId="0" borderId="89" xfId="0" applyFont="1" applyBorder="1" applyAlignment="1" applyProtection="1">
      <alignment vertical="center"/>
      <protection locked="0"/>
    </xf>
    <xf numFmtId="0" fontId="8" fillId="0" borderId="90" xfId="0" applyFont="1" applyBorder="1" applyAlignment="1" applyProtection="1">
      <alignment vertical="center"/>
      <protection locked="0"/>
    </xf>
    <xf numFmtId="0" fontId="8" fillId="0" borderId="91" xfId="0" applyFont="1" applyBorder="1" applyAlignment="1" applyProtection="1">
      <alignment vertical="center"/>
      <protection locked="0"/>
    </xf>
    <xf numFmtId="0" fontId="16" fillId="0" borderId="40" xfId="0" applyFont="1" applyBorder="1" applyAlignment="1" applyProtection="1">
      <alignment horizontal="left" vertical="center" shrinkToFit="1"/>
      <protection locked="0"/>
    </xf>
    <xf numFmtId="0" fontId="16" fillId="0" borderId="0" xfId="0" applyFont="1" applyBorder="1" applyAlignment="1" applyProtection="1">
      <alignment horizontal="left" vertical="center" shrinkToFit="1"/>
      <protection locked="0"/>
    </xf>
    <xf numFmtId="0" fontId="16" fillId="0" borderId="43" xfId="0" applyFont="1" applyBorder="1" applyAlignment="1" applyProtection="1">
      <alignment horizontal="left" vertical="center" shrinkToFit="1"/>
      <protection locked="0"/>
    </xf>
  </cellXfs>
  <cellStyles count="4">
    <cellStyle name="桁区切り" xfId="2" builtinId="6"/>
    <cellStyle name="通貨" xfId="1" builtinId="7"/>
    <cellStyle name="標準" xfId="0" builtinId="0"/>
    <cellStyle name="標準 2" xfId="3"/>
  </cellStyles>
  <dxfs count="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colors>
    <mruColors>
      <color rgb="FF3366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165100</xdr:colOff>
      <xdr:row>2</xdr:row>
      <xdr:rowOff>317500</xdr:rowOff>
    </xdr:from>
    <xdr:to>
      <xdr:col>35</xdr:col>
      <xdr:colOff>822325</xdr:colOff>
      <xdr:row>6</xdr:row>
      <xdr:rowOff>79375</xdr:rowOff>
    </xdr:to>
    <xdr:sp macro="" textlink="">
      <xdr:nvSpPr>
        <xdr:cNvPr id="15" name="AutoShape 81"/>
        <xdr:cNvSpPr>
          <a:spLocks noChangeArrowheads="1"/>
        </xdr:cNvSpPr>
      </xdr:nvSpPr>
      <xdr:spPr bwMode="auto">
        <a:xfrm>
          <a:off x="7645400" y="863600"/>
          <a:ext cx="2244725" cy="498475"/>
        </a:xfrm>
        <a:prstGeom prst="wedgeRoundRectCallout">
          <a:avLst>
            <a:gd name="adj1" fmla="val -14102"/>
            <a:gd name="adj2" fmla="val 112745"/>
            <a:gd name="adj3" fmla="val 16667"/>
          </a:avLst>
        </a:prstGeom>
        <a:solidFill>
          <a:srgbClr val="FFCCFF"/>
        </a:solidFill>
        <a:ln w="28575">
          <a:solidFill>
            <a:srgbClr val="FF00FF"/>
          </a:solidFill>
          <a:miter lim="800000"/>
          <a:headEnd/>
          <a:tailEnd/>
        </a:ln>
      </xdr:spPr>
      <xdr:txBody>
        <a:bodyPr vertOverflow="clip" wrap="square" lIns="27432" tIns="0" rIns="27432" bIns="18288" anchor="b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青枠に税込金額を入力して下さい。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↓</a:t>
          </a:r>
        </a:p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右セルへ税別金額が表示されます。</a:t>
          </a:r>
        </a:p>
      </xdr:txBody>
    </xdr:sp>
    <xdr:clientData/>
  </xdr:twoCellAnchor>
  <xdr:twoCellAnchor>
    <xdr:from>
      <xdr:col>0</xdr:col>
      <xdr:colOff>12700</xdr:colOff>
      <xdr:row>1</xdr:row>
      <xdr:rowOff>38100</xdr:rowOff>
    </xdr:from>
    <xdr:to>
      <xdr:col>10</xdr:col>
      <xdr:colOff>31750</xdr:colOff>
      <xdr:row>2</xdr:row>
      <xdr:rowOff>349250</xdr:rowOff>
    </xdr:to>
    <xdr:sp macro="" textlink="">
      <xdr:nvSpPr>
        <xdr:cNvPr id="16" name="Rectangle 8"/>
        <xdr:cNvSpPr>
          <a:spLocks noChangeArrowheads="1"/>
        </xdr:cNvSpPr>
      </xdr:nvSpPr>
      <xdr:spPr bwMode="auto">
        <a:xfrm>
          <a:off x="12700" y="406400"/>
          <a:ext cx="2432050" cy="488950"/>
        </a:xfrm>
        <a:prstGeom prst="rect">
          <a:avLst/>
        </a:prstGeom>
        <a:solidFill>
          <a:srgbClr val="FFFF99"/>
        </a:solidFill>
        <a:ln w="57150" cmpd="thinThick">
          <a:solidFill>
            <a:srgbClr val="FF0000"/>
          </a:solidFill>
          <a:miter lim="800000"/>
          <a:headEnd/>
          <a:tailEnd/>
        </a:ln>
        <a:effectLst/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1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黄色セル箇所･･･変更可能</a:t>
          </a:r>
        </a:p>
      </xdr:txBody>
    </xdr:sp>
    <xdr:clientData/>
  </xdr:twoCellAnchor>
  <xdr:twoCellAnchor>
    <xdr:from>
      <xdr:col>21</xdr:col>
      <xdr:colOff>152400</xdr:colOff>
      <xdr:row>0</xdr:row>
      <xdr:rowOff>228600</xdr:rowOff>
    </xdr:from>
    <xdr:to>
      <xdr:col>30</xdr:col>
      <xdr:colOff>101600</xdr:colOff>
      <xdr:row>2</xdr:row>
      <xdr:rowOff>314325</xdr:rowOff>
    </xdr:to>
    <xdr:sp macro="" textlink="">
      <xdr:nvSpPr>
        <xdr:cNvPr id="17" name="Rectangle 139"/>
        <xdr:cNvSpPr>
          <a:spLocks noChangeArrowheads="1"/>
        </xdr:cNvSpPr>
      </xdr:nvSpPr>
      <xdr:spPr bwMode="auto">
        <a:xfrm>
          <a:off x="5219700" y="228600"/>
          <a:ext cx="2120900" cy="631825"/>
        </a:xfrm>
        <a:prstGeom prst="rect">
          <a:avLst/>
        </a:prstGeom>
        <a:solidFill>
          <a:srgbClr val="CCFFFF"/>
        </a:solidFill>
        <a:ln w="28575">
          <a:solidFill>
            <a:srgbClr val="0000FF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プルダウンリストから選択して下さい。</a:t>
          </a:r>
        </a:p>
        <a:p>
          <a:pPr algn="l" rtl="0">
            <a:lnSpc>
              <a:spcPts val="1100"/>
            </a:lnSpc>
            <a:defRPr sz="1000"/>
          </a:pPr>
          <a:endParaRPr lang="ja-JP" altLang="en-US" sz="900" b="1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900" b="1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会社・団体宛の場合　→　「御中」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個人宛の場合　　　   →　「様」</a:t>
          </a:r>
        </a:p>
      </xdr:txBody>
    </xdr:sp>
    <xdr:clientData/>
  </xdr:twoCellAnchor>
  <xdr:twoCellAnchor>
    <xdr:from>
      <xdr:col>15</xdr:col>
      <xdr:colOff>200025</xdr:colOff>
      <xdr:row>2</xdr:row>
      <xdr:rowOff>142875</xdr:rowOff>
    </xdr:from>
    <xdr:to>
      <xdr:col>21</xdr:col>
      <xdr:colOff>133350</xdr:colOff>
      <xdr:row>6</xdr:row>
      <xdr:rowOff>9525</xdr:rowOff>
    </xdr:to>
    <xdr:sp macro="" textlink="">
      <xdr:nvSpPr>
        <xdr:cNvPr id="32151" name="Line 140"/>
        <xdr:cNvSpPr>
          <a:spLocks noChangeShapeType="1"/>
        </xdr:cNvSpPr>
      </xdr:nvSpPr>
      <xdr:spPr bwMode="auto">
        <a:xfrm flipH="1">
          <a:off x="3771900" y="685800"/>
          <a:ext cx="1362075" cy="590550"/>
        </a:xfrm>
        <a:prstGeom prst="line">
          <a:avLst/>
        </a:prstGeom>
        <a:noFill/>
        <a:ln w="28575">
          <a:solidFill>
            <a:srgbClr val="0000FF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200024</xdr:colOff>
      <xdr:row>5</xdr:row>
      <xdr:rowOff>28575</xdr:rowOff>
    </xdr:from>
    <xdr:to>
      <xdr:col>17</xdr:col>
      <xdr:colOff>20319</xdr:colOff>
      <xdr:row>8</xdr:row>
      <xdr:rowOff>30480</xdr:rowOff>
    </xdr:to>
    <xdr:sp macro="" textlink="">
      <xdr:nvSpPr>
        <xdr:cNvPr id="32152" name="AutoShape 138"/>
        <xdr:cNvSpPr>
          <a:spLocks noChangeArrowheads="1"/>
        </xdr:cNvSpPr>
      </xdr:nvSpPr>
      <xdr:spPr bwMode="auto">
        <a:xfrm>
          <a:off x="2973704" y="1237615"/>
          <a:ext cx="673735" cy="296545"/>
        </a:xfrm>
        <a:prstGeom prst="roundRect">
          <a:avLst>
            <a:gd name="adj" fmla="val 16667"/>
          </a:avLst>
        </a:prstGeom>
        <a:noFill/>
        <a:ln w="28575">
          <a:solidFill>
            <a:srgbClr val="0000FF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47625</xdr:colOff>
      <xdr:row>16</xdr:row>
      <xdr:rowOff>133350</xdr:rowOff>
    </xdr:from>
    <xdr:to>
      <xdr:col>6</xdr:col>
      <xdr:colOff>200025</xdr:colOff>
      <xdr:row>17</xdr:row>
      <xdr:rowOff>161925</xdr:rowOff>
    </xdr:to>
    <xdr:sp macro="" textlink="">
      <xdr:nvSpPr>
        <xdr:cNvPr id="21" name="Rectangle 131"/>
        <xdr:cNvSpPr>
          <a:spLocks noChangeArrowheads="1"/>
        </xdr:cNvSpPr>
      </xdr:nvSpPr>
      <xdr:spPr bwMode="auto">
        <a:xfrm>
          <a:off x="47625" y="3000375"/>
          <a:ext cx="1581150" cy="228600"/>
        </a:xfrm>
        <a:prstGeom prst="rect">
          <a:avLst/>
        </a:prstGeom>
        <a:solidFill>
          <a:srgbClr val="CCFFFF"/>
        </a:solidFill>
        <a:ln w="28575">
          <a:solidFill>
            <a:srgbClr val="0000FF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900" b="1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変更可能（例：年額利用料）</a:t>
          </a:r>
        </a:p>
      </xdr:txBody>
    </xdr:sp>
    <xdr:clientData/>
  </xdr:twoCellAnchor>
  <xdr:twoCellAnchor>
    <xdr:from>
      <xdr:col>5</xdr:col>
      <xdr:colOff>142875</xdr:colOff>
      <xdr:row>15</xdr:row>
      <xdr:rowOff>123825</xdr:rowOff>
    </xdr:from>
    <xdr:to>
      <xdr:col>6</xdr:col>
      <xdr:colOff>28575</xdr:colOff>
      <xdr:row>16</xdr:row>
      <xdr:rowOff>123825</xdr:rowOff>
    </xdr:to>
    <xdr:sp macro="" textlink="">
      <xdr:nvSpPr>
        <xdr:cNvPr id="32154" name="Line 133"/>
        <xdr:cNvSpPr>
          <a:spLocks noChangeShapeType="1"/>
        </xdr:cNvSpPr>
      </xdr:nvSpPr>
      <xdr:spPr bwMode="auto">
        <a:xfrm flipH="1" flipV="1">
          <a:off x="1333500" y="2790825"/>
          <a:ext cx="123825" cy="200025"/>
        </a:xfrm>
        <a:prstGeom prst="line">
          <a:avLst/>
        </a:prstGeom>
        <a:noFill/>
        <a:ln w="28575">
          <a:solidFill>
            <a:srgbClr val="0000FF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190500</xdr:colOff>
      <xdr:row>18</xdr:row>
      <xdr:rowOff>152400</xdr:rowOff>
    </xdr:from>
    <xdr:to>
      <xdr:col>14</xdr:col>
      <xdr:colOff>66675</xdr:colOff>
      <xdr:row>19</xdr:row>
      <xdr:rowOff>161925</xdr:rowOff>
    </xdr:to>
    <xdr:sp macro="" textlink="">
      <xdr:nvSpPr>
        <xdr:cNvPr id="32155" name="AutoShape 27"/>
        <xdr:cNvSpPr>
          <a:spLocks noChangeArrowheads="1"/>
        </xdr:cNvSpPr>
      </xdr:nvSpPr>
      <xdr:spPr bwMode="auto">
        <a:xfrm>
          <a:off x="1381125" y="3390900"/>
          <a:ext cx="2019300" cy="180975"/>
        </a:xfrm>
        <a:prstGeom prst="roundRect">
          <a:avLst>
            <a:gd name="adj" fmla="val 16667"/>
          </a:avLst>
        </a:prstGeom>
        <a:noFill/>
        <a:ln w="28575">
          <a:solidFill>
            <a:srgbClr val="0000FF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190500</xdr:colOff>
      <xdr:row>20</xdr:row>
      <xdr:rowOff>0</xdr:rowOff>
    </xdr:from>
    <xdr:to>
      <xdr:col>14</xdr:col>
      <xdr:colOff>66675</xdr:colOff>
      <xdr:row>21</xdr:row>
      <xdr:rowOff>9525</xdr:rowOff>
    </xdr:to>
    <xdr:sp macro="" textlink="">
      <xdr:nvSpPr>
        <xdr:cNvPr id="32156" name="AutoShape 28"/>
        <xdr:cNvSpPr>
          <a:spLocks noChangeArrowheads="1"/>
        </xdr:cNvSpPr>
      </xdr:nvSpPr>
      <xdr:spPr bwMode="auto">
        <a:xfrm>
          <a:off x="1381125" y="3581400"/>
          <a:ext cx="2019300" cy="180975"/>
        </a:xfrm>
        <a:prstGeom prst="roundRect">
          <a:avLst>
            <a:gd name="adj" fmla="val 16667"/>
          </a:avLst>
        </a:prstGeom>
        <a:noFill/>
        <a:ln w="28575">
          <a:solidFill>
            <a:srgbClr val="0000FF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104775</xdr:colOff>
      <xdr:row>17</xdr:row>
      <xdr:rowOff>76200</xdr:rowOff>
    </xdr:from>
    <xdr:to>
      <xdr:col>13</xdr:col>
      <xdr:colOff>104775</xdr:colOff>
      <xdr:row>18</xdr:row>
      <xdr:rowOff>161925</xdr:rowOff>
    </xdr:to>
    <xdr:sp macro="" textlink="">
      <xdr:nvSpPr>
        <xdr:cNvPr id="32157" name="Line 31"/>
        <xdr:cNvSpPr>
          <a:spLocks noChangeShapeType="1"/>
        </xdr:cNvSpPr>
      </xdr:nvSpPr>
      <xdr:spPr bwMode="auto">
        <a:xfrm flipH="1">
          <a:off x="3200400" y="3143250"/>
          <a:ext cx="0" cy="257175"/>
        </a:xfrm>
        <a:prstGeom prst="line">
          <a:avLst/>
        </a:prstGeom>
        <a:noFill/>
        <a:ln w="28575">
          <a:solidFill>
            <a:srgbClr val="0000FF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116840</xdr:colOff>
      <xdr:row>18</xdr:row>
      <xdr:rowOff>93980</xdr:rowOff>
    </xdr:from>
    <xdr:to>
      <xdr:col>20</xdr:col>
      <xdr:colOff>187325</xdr:colOff>
      <xdr:row>20</xdr:row>
      <xdr:rowOff>84455</xdr:rowOff>
    </xdr:to>
    <xdr:sp macro="" textlink="">
      <xdr:nvSpPr>
        <xdr:cNvPr id="26" name="Rectangle 32"/>
        <xdr:cNvSpPr>
          <a:spLocks noChangeArrowheads="1"/>
        </xdr:cNvSpPr>
      </xdr:nvSpPr>
      <xdr:spPr bwMode="auto">
        <a:xfrm>
          <a:off x="3317240" y="3294380"/>
          <a:ext cx="1137285" cy="325755"/>
        </a:xfrm>
        <a:prstGeom prst="rect">
          <a:avLst/>
        </a:prstGeom>
        <a:solidFill>
          <a:srgbClr val="CCFFFF"/>
        </a:solidFill>
        <a:ln w="28575">
          <a:solidFill>
            <a:srgbClr val="0000FF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プルダウンリストから選択して下さい。</a:t>
          </a:r>
        </a:p>
      </xdr:txBody>
    </xdr:sp>
    <xdr:clientData/>
  </xdr:twoCellAnchor>
  <xdr:twoCellAnchor>
    <xdr:from>
      <xdr:col>14</xdr:col>
      <xdr:colOff>123825</xdr:colOff>
      <xdr:row>19</xdr:row>
      <xdr:rowOff>76200</xdr:rowOff>
    </xdr:from>
    <xdr:to>
      <xdr:col>15</xdr:col>
      <xdr:colOff>114300</xdr:colOff>
      <xdr:row>20</xdr:row>
      <xdr:rowOff>123825</xdr:rowOff>
    </xdr:to>
    <xdr:sp macro="" textlink="">
      <xdr:nvSpPr>
        <xdr:cNvPr id="32159" name="Line 33"/>
        <xdr:cNvSpPr>
          <a:spLocks noChangeShapeType="1"/>
        </xdr:cNvSpPr>
      </xdr:nvSpPr>
      <xdr:spPr bwMode="auto">
        <a:xfrm flipH="1">
          <a:off x="3457575" y="3486150"/>
          <a:ext cx="228600" cy="219075"/>
        </a:xfrm>
        <a:prstGeom prst="line">
          <a:avLst/>
        </a:prstGeom>
        <a:noFill/>
        <a:ln w="28575">
          <a:solidFill>
            <a:srgbClr val="0000FF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152400</xdr:colOff>
      <xdr:row>15</xdr:row>
      <xdr:rowOff>152400</xdr:rowOff>
    </xdr:from>
    <xdr:to>
      <xdr:col>17</xdr:col>
      <xdr:colOff>0</xdr:colOff>
      <xdr:row>17</xdr:row>
      <xdr:rowOff>85725</xdr:rowOff>
    </xdr:to>
    <xdr:sp macro="" textlink="">
      <xdr:nvSpPr>
        <xdr:cNvPr id="28" name="Rectangle 30"/>
        <xdr:cNvSpPr>
          <a:spLocks noChangeArrowheads="1"/>
        </xdr:cNvSpPr>
      </xdr:nvSpPr>
      <xdr:spPr bwMode="auto">
        <a:xfrm>
          <a:off x="2806700" y="2870200"/>
          <a:ext cx="1295400" cy="339725"/>
        </a:xfrm>
        <a:prstGeom prst="rect">
          <a:avLst/>
        </a:prstGeom>
        <a:solidFill>
          <a:srgbClr val="CCFFFF"/>
        </a:solidFill>
        <a:ln w="28575">
          <a:solidFill>
            <a:srgbClr val="0000FF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プルダウンリストから選択して下さい。</a:t>
          </a:r>
        </a:p>
      </xdr:txBody>
    </xdr:sp>
    <xdr:clientData/>
  </xdr:twoCellAnchor>
  <xdr:twoCellAnchor>
    <xdr:from>
      <xdr:col>18</xdr:col>
      <xdr:colOff>63500</xdr:colOff>
      <xdr:row>11</xdr:row>
      <xdr:rowOff>0</xdr:rowOff>
    </xdr:from>
    <xdr:to>
      <xdr:col>22</xdr:col>
      <xdr:colOff>92075</xdr:colOff>
      <xdr:row>12</xdr:row>
      <xdr:rowOff>136525</xdr:rowOff>
    </xdr:to>
    <xdr:sp macro="" textlink="">
      <xdr:nvSpPr>
        <xdr:cNvPr id="29" name="Rectangle 11"/>
        <xdr:cNvSpPr>
          <a:spLocks noChangeArrowheads="1"/>
        </xdr:cNvSpPr>
      </xdr:nvSpPr>
      <xdr:spPr bwMode="auto">
        <a:xfrm>
          <a:off x="4406900" y="2044700"/>
          <a:ext cx="993775" cy="339725"/>
        </a:xfrm>
        <a:prstGeom prst="rect">
          <a:avLst/>
        </a:prstGeom>
        <a:solidFill>
          <a:srgbClr val="CCFFFF"/>
        </a:solidFill>
        <a:ln w="28575">
          <a:solidFill>
            <a:srgbClr val="0000FF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貴支店住所に</a:t>
          </a:r>
        </a:p>
        <a:p>
          <a:pPr algn="l" rtl="0">
            <a:defRPr sz="1000"/>
          </a:pPr>
          <a:r>
            <a:rPr lang="ja-JP" altLang="en-US" sz="900" b="1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変更して下さい。</a:t>
          </a:r>
        </a:p>
      </xdr:txBody>
    </xdr:sp>
    <xdr:clientData/>
  </xdr:twoCellAnchor>
  <xdr:twoCellAnchor>
    <xdr:from>
      <xdr:col>21</xdr:col>
      <xdr:colOff>200025</xdr:colOff>
      <xdr:row>12</xdr:row>
      <xdr:rowOff>123825</xdr:rowOff>
    </xdr:from>
    <xdr:to>
      <xdr:col>23</xdr:col>
      <xdr:colOff>28575</xdr:colOff>
      <xdr:row>14</xdr:row>
      <xdr:rowOff>190500</xdr:rowOff>
    </xdr:to>
    <xdr:sp macro="" textlink="">
      <xdr:nvSpPr>
        <xdr:cNvPr id="32162" name="Line 12"/>
        <xdr:cNvSpPr>
          <a:spLocks noChangeShapeType="1"/>
        </xdr:cNvSpPr>
      </xdr:nvSpPr>
      <xdr:spPr bwMode="auto">
        <a:xfrm>
          <a:off x="5200650" y="2333625"/>
          <a:ext cx="304800" cy="323850"/>
        </a:xfrm>
        <a:prstGeom prst="line">
          <a:avLst/>
        </a:prstGeom>
        <a:noFill/>
        <a:ln w="28575">
          <a:solidFill>
            <a:srgbClr val="0000FF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47624</xdr:colOff>
      <xdr:row>26</xdr:row>
      <xdr:rowOff>123264</xdr:rowOff>
    </xdr:from>
    <xdr:to>
      <xdr:col>6</xdr:col>
      <xdr:colOff>200024</xdr:colOff>
      <xdr:row>40</xdr:row>
      <xdr:rowOff>208989</xdr:rowOff>
    </xdr:to>
    <xdr:sp macro="" textlink="">
      <xdr:nvSpPr>
        <xdr:cNvPr id="32163" name="AutoShape 34"/>
        <xdr:cNvSpPr>
          <a:spLocks noChangeArrowheads="1"/>
        </xdr:cNvSpPr>
      </xdr:nvSpPr>
      <xdr:spPr bwMode="auto">
        <a:xfrm>
          <a:off x="262777" y="4560793"/>
          <a:ext cx="1228165" cy="3402667"/>
        </a:xfrm>
        <a:prstGeom prst="roundRect">
          <a:avLst>
            <a:gd name="adj" fmla="val 16667"/>
          </a:avLst>
        </a:prstGeom>
        <a:noFill/>
        <a:ln w="28575">
          <a:solidFill>
            <a:srgbClr val="0000FF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190500</xdr:colOff>
      <xdr:row>29</xdr:row>
      <xdr:rowOff>85725</xdr:rowOff>
    </xdr:from>
    <xdr:to>
      <xdr:col>3</xdr:col>
      <xdr:colOff>190500</xdr:colOff>
      <xdr:row>30</xdr:row>
      <xdr:rowOff>190500</xdr:rowOff>
    </xdr:to>
    <xdr:sp macro="" textlink="">
      <xdr:nvSpPr>
        <xdr:cNvPr id="32164" name="Line 37"/>
        <xdr:cNvSpPr>
          <a:spLocks noChangeShapeType="1"/>
        </xdr:cNvSpPr>
      </xdr:nvSpPr>
      <xdr:spPr bwMode="auto">
        <a:xfrm flipV="1">
          <a:off x="904875" y="5229225"/>
          <a:ext cx="0" cy="352425"/>
        </a:xfrm>
        <a:prstGeom prst="line">
          <a:avLst/>
        </a:prstGeom>
        <a:noFill/>
        <a:ln w="28575">
          <a:solidFill>
            <a:srgbClr val="0000FF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30</xdr:row>
      <xdr:rowOff>200025</xdr:rowOff>
    </xdr:from>
    <xdr:to>
      <xdr:col>7</xdr:col>
      <xdr:colOff>123825</xdr:colOff>
      <xdr:row>32</xdr:row>
      <xdr:rowOff>85725</xdr:rowOff>
    </xdr:to>
    <xdr:sp macro="" textlink="">
      <xdr:nvSpPr>
        <xdr:cNvPr id="33" name="Rectangle 36"/>
        <xdr:cNvSpPr>
          <a:spLocks noChangeArrowheads="1"/>
        </xdr:cNvSpPr>
      </xdr:nvSpPr>
      <xdr:spPr bwMode="auto">
        <a:xfrm>
          <a:off x="19050" y="5591175"/>
          <a:ext cx="1771650" cy="381000"/>
        </a:xfrm>
        <a:prstGeom prst="rect">
          <a:avLst/>
        </a:prstGeom>
        <a:solidFill>
          <a:srgbClr val="CCFFFF"/>
        </a:solidFill>
        <a:ln w="28575">
          <a:solidFill>
            <a:srgbClr val="0000FF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プルダウンリストから選択、　　　　　もしくは商品名をご記入下さい。</a:t>
          </a:r>
        </a:p>
      </xdr:txBody>
    </xdr:sp>
    <xdr:clientData/>
  </xdr:twoCellAnchor>
  <xdr:twoCellAnchor>
    <xdr:from>
      <xdr:col>10</xdr:col>
      <xdr:colOff>171450</xdr:colOff>
      <xdr:row>29</xdr:row>
      <xdr:rowOff>85725</xdr:rowOff>
    </xdr:from>
    <xdr:to>
      <xdr:col>10</xdr:col>
      <xdr:colOff>171450</xdr:colOff>
      <xdr:row>30</xdr:row>
      <xdr:rowOff>190500</xdr:rowOff>
    </xdr:to>
    <xdr:sp macro="" textlink="">
      <xdr:nvSpPr>
        <xdr:cNvPr id="32166" name="Line 39"/>
        <xdr:cNvSpPr>
          <a:spLocks noChangeShapeType="1"/>
        </xdr:cNvSpPr>
      </xdr:nvSpPr>
      <xdr:spPr bwMode="auto">
        <a:xfrm flipV="1">
          <a:off x="2552700" y="5229225"/>
          <a:ext cx="0" cy="352425"/>
        </a:xfrm>
        <a:prstGeom prst="line">
          <a:avLst/>
        </a:prstGeom>
        <a:noFill/>
        <a:ln w="28575">
          <a:solidFill>
            <a:srgbClr val="0000FF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66675</xdr:colOff>
      <xdr:row>41</xdr:row>
      <xdr:rowOff>19050</xdr:rowOff>
    </xdr:from>
    <xdr:to>
      <xdr:col>20</xdr:col>
      <xdr:colOff>190500</xdr:colOff>
      <xdr:row>42</xdr:row>
      <xdr:rowOff>0</xdr:rowOff>
    </xdr:to>
    <xdr:sp macro="" textlink="">
      <xdr:nvSpPr>
        <xdr:cNvPr id="32167" name="AutoShape 40"/>
        <xdr:cNvSpPr>
          <a:spLocks noChangeArrowheads="1"/>
        </xdr:cNvSpPr>
      </xdr:nvSpPr>
      <xdr:spPr bwMode="auto">
        <a:xfrm>
          <a:off x="3876675" y="8134350"/>
          <a:ext cx="1076325" cy="228600"/>
        </a:xfrm>
        <a:prstGeom prst="roundRect">
          <a:avLst>
            <a:gd name="adj" fmla="val 16667"/>
          </a:avLst>
        </a:prstGeom>
        <a:noFill/>
        <a:ln w="28575">
          <a:solidFill>
            <a:srgbClr val="0000FF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</xdr:col>
      <xdr:colOff>56591</xdr:colOff>
      <xdr:row>27</xdr:row>
      <xdr:rowOff>24653</xdr:rowOff>
    </xdr:from>
    <xdr:to>
      <xdr:col>13</xdr:col>
      <xdr:colOff>199466</xdr:colOff>
      <xdr:row>41</xdr:row>
      <xdr:rowOff>38661</xdr:rowOff>
    </xdr:to>
    <xdr:sp macro="" textlink="">
      <xdr:nvSpPr>
        <xdr:cNvPr id="32168" name="AutoShape 44"/>
        <xdr:cNvSpPr>
          <a:spLocks noChangeArrowheads="1"/>
        </xdr:cNvSpPr>
      </xdr:nvSpPr>
      <xdr:spPr bwMode="auto">
        <a:xfrm>
          <a:off x="1562662" y="4632512"/>
          <a:ext cx="1433792" cy="3402667"/>
        </a:xfrm>
        <a:prstGeom prst="roundRect">
          <a:avLst>
            <a:gd name="adj" fmla="val 16667"/>
          </a:avLst>
        </a:prstGeom>
        <a:noFill/>
        <a:ln w="28575">
          <a:solidFill>
            <a:srgbClr val="0000FF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</xdr:col>
      <xdr:colOff>180975</xdr:colOff>
      <xdr:row>30</xdr:row>
      <xdr:rowOff>200025</xdr:rowOff>
    </xdr:from>
    <xdr:to>
      <xdr:col>14</xdr:col>
      <xdr:colOff>152400</xdr:colOff>
      <xdr:row>32</xdr:row>
      <xdr:rowOff>85725</xdr:rowOff>
    </xdr:to>
    <xdr:sp macro="" textlink="">
      <xdr:nvSpPr>
        <xdr:cNvPr id="37" name="Rectangle 62"/>
        <xdr:cNvSpPr>
          <a:spLocks noChangeArrowheads="1"/>
        </xdr:cNvSpPr>
      </xdr:nvSpPr>
      <xdr:spPr bwMode="auto">
        <a:xfrm>
          <a:off x="1847850" y="5591175"/>
          <a:ext cx="1638300" cy="381000"/>
        </a:xfrm>
        <a:prstGeom prst="rect">
          <a:avLst/>
        </a:prstGeom>
        <a:solidFill>
          <a:srgbClr val="CCFFFF"/>
        </a:solidFill>
        <a:ln w="28575">
          <a:solidFill>
            <a:srgbClr val="0000FF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プルダウンリストから選択、　　もしくは型番をご記入下さい。</a:t>
          </a:r>
        </a:p>
      </xdr:txBody>
    </xdr:sp>
    <xdr:clientData/>
  </xdr:twoCellAnchor>
  <xdr:twoCellAnchor>
    <xdr:from>
      <xdr:col>21</xdr:col>
      <xdr:colOff>57150</xdr:colOff>
      <xdr:row>41</xdr:row>
      <xdr:rowOff>19050</xdr:rowOff>
    </xdr:from>
    <xdr:to>
      <xdr:col>25</xdr:col>
      <xdr:colOff>209550</xdr:colOff>
      <xdr:row>42</xdr:row>
      <xdr:rowOff>0</xdr:rowOff>
    </xdr:to>
    <xdr:sp macro="" textlink="">
      <xdr:nvSpPr>
        <xdr:cNvPr id="32170" name="AutoShape 85"/>
        <xdr:cNvSpPr>
          <a:spLocks noChangeArrowheads="1"/>
        </xdr:cNvSpPr>
      </xdr:nvSpPr>
      <xdr:spPr bwMode="auto">
        <a:xfrm>
          <a:off x="5057775" y="8134350"/>
          <a:ext cx="1104900" cy="228600"/>
        </a:xfrm>
        <a:prstGeom prst="roundRect">
          <a:avLst>
            <a:gd name="adj" fmla="val 16667"/>
          </a:avLst>
        </a:prstGeom>
        <a:noFill/>
        <a:ln w="28575">
          <a:solidFill>
            <a:srgbClr val="0000FF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57150</xdr:colOff>
      <xdr:row>26</xdr:row>
      <xdr:rowOff>96931</xdr:rowOff>
    </xdr:from>
    <xdr:to>
      <xdr:col>20</xdr:col>
      <xdr:colOff>190500</xdr:colOff>
      <xdr:row>40</xdr:row>
      <xdr:rowOff>182656</xdr:rowOff>
    </xdr:to>
    <xdr:sp macro="" textlink="">
      <xdr:nvSpPr>
        <xdr:cNvPr id="32171" name="AutoShape 99"/>
        <xdr:cNvSpPr>
          <a:spLocks noChangeArrowheads="1"/>
        </xdr:cNvSpPr>
      </xdr:nvSpPr>
      <xdr:spPr bwMode="auto">
        <a:xfrm>
          <a:off x="3499597" y="4534460"/>
          <a:ext cx="993962" cy="3402667"/>
        </a:xfrm>
        <a:prstGeom prst="roundRect">
          <a:avLst>
            <a:gd name="adj" fmla="val 16667"/>
          </a:avLst>
        </a:prstGeom>
        <a:noFill/>
        <a:ln w="28575">
          <a:solidFill>
            <a:srgbClr val="0000FF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</xdr:col>
      <xdr:colOff>228600</xdr:colOff>
      <xdr:row>33</xdr:row>
      <xdr:rowOff>104775</xdr:rowOff>
    </xdr:from>
    <xdr:to>
      <xdr:col>24</xdr:col>
      <xdr:colOff>228600</xdr:colOff>
      <xdr:row>38</xdr:row>
      <xdr:rowOff>142875</xdr:rowOff>
    </xdr:to>
    <xdr:sp macro="" textlink="">
      <xdr:nvSpPr>
        <xdr:cNvPr id="40" name="Rectangle 25" descr="右上がり対角線"/>
        <xdr:cNvSpPr>
          <a:spLocks noChangeArrowheads="1"/>
        </xdr:cNvSpPr>
      </xdr:nvSpPr>
      <xdr:spPr bwMode="auto">
        <a:xfrm>
          <a:off x="1895475" y="6238875"/>
          <a:ext cx="4048125" cy="1276350"/>
        </a:xfrm>
        <a:prstGeom prst="rect">
          <a:avLst/>
        </a:prstGeom>
        <a:pattFill prst="ltUpDiag">
          <a:fgClr>
            <a:srgbClr val="FF0000"/>
          </a:fgClr>
          <a:bgClr>
            <a:srgbClr val="FFFFFF"/>
          </a:bgClr>
        </a:pattFill>
        <a:ln w="38100">
          <a:solidFill>
            <a:srgbClr val="FF0000"/>
          </a:solidFill>
          <a:prstDash val="lgDash"/>
          <a:miter lim="800000"/>
          <a:headEnd/>
          <a:tailEnd/>
        </a:ln>
      </xdr:spPr>
      <xdr:txBody>
        <a:bodyPr vertOverflow="clip" wrap="square" lIns="128016" tIns="73152" rIns="128016" bIns="73152" anchor="ctr" upright="1"/>
        <a:lstStyle/>
        <a:p>
          <a:pPr algn="ctr" rtl="0">
            <a:defRPr sz="1000"/>
          </a:pPr>
          <a:r>
            <a:rPr lang="ja-JP" altLang="en-US" sz="72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記入例</a:t>
          </a:r>
        </a:p>
      </xdr:txBody>
    </xdr:sp>
    <xdr:clientData/>
  </xdr:twoCellAnchor>
  <xdr:twoCellAnchor>
    <xdr:from>
      <xdr:col>18</xdr:col>
      <xdr:colOff>161925</xdr:colOff>
      <xdr:row>29</xdr:row>
      <xdr:rowOff>85725</xdr:rowOff>
    </xdr:from>
    <xdr:to>
      <xdr:col>18</xdr:col>
      <xdr:colOff>161925</xdr:colOff>
      <xdr:row>30</xdr:row>
      <xdr:rowOff>190500</xdr:rowOff>
    </xdr:to>
    <xdr:sp macro="" textlink="">
      <xdr:nvSpPr>
        <xdr:cNvPr id="32173" name="Line 100"/>
        <xdr:cNvSpPr>
          <a:spLocks noChangeShapeType="1"/>
        </xdr:cNvSpPr>
      </xdr:nvSpPr>
      <xdr:spPr bwMode="auto">
        <a:xfrm flipV="1">
          <a:off x="4448175" y="5229225"/>
          <a:ext cx="0" cy="352425"/>
        </a:xfrm>
        <a:prstGeom prst="line">
          <a:avLst/>
        </a:prstGeom>
        <a:noFill/>
        <a:ln w="28575">
          <a:solidFill>
            <a:srgbClr val="0000FF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190500</xdr:colOff>
      <xdr:row>30</xdr:row>
      <xdr:rowOff>200025</xdr:rowOff>
    </xdr:from>
    <xdr:to>
      <xdr:col>21</xdr:col>
      <xdr:colOff>133350</xdr:colOff>
      <xdr:row>32</xdr:row>
      <xdr:rowOff>85725</xdr:rowOff>
    </xdr:to>
    <xdr:sp macro="" textlink="">
      <xdr:nvSpPr>
        <xdr:cNvPr id="42" name="Rectangle 101"/>
        <xdr:cNvSpPr>
          <a:spLocks noChangeArrowheads="1"/>
        </xdr:cNvSpPr>
      </xdr:nvSpPr>
      <xdr:spPr bwMode="auto">
        <a:xfrm>
          <a:off x="3762375" y="5591175"/>
          <a:ext cx="1371600" cy="381000"/>
        </a:xfrm>
        <a:prstGeom prst="rect">
          <a:avLst/>
        </a:prstGeom>
        <a:solidFill>
          <a:srgbClr val="CCFFFF"/>
        </a:solidFill>
        <a:ln w="28575">
          <a:solidFill>
            <a:srgbClr val="0000FF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定価を入力して下さい。</a:t>
          </a:r>
        </a:p>
      </xdr:txBody>
    </xdr:sp>
    <xdr:clientData/>
  </xdr:twoCellAnchor>
  <xdr:twoCellAnchor>
    <xdr:from>
      <xdr:col>1</xdr:col>
      <xdr:colOff>38661</xdr:colOff>
      <xdr:row>47</xdr:row>
      <xdr:rowOff>114299</xdr:rowOff>
    </xdr:from>
    <xdr:to>
      <xdr:col>5</xdr:col>
      <xdr:colOff>181536</xdr:colOff>
      <xdr:row>53</xdr:row>
      <xdr:rowOff>228599</xdr:rowOff>
    </xdr:to>
    <xdr:sp macro="" textlink="">
      <xdr:nvSpPr>
        <xdr:cNvPr id="32175" name="AutoShape 46"/>
        <xdr:cNvSpPr>
          <a:spLocks noChangeArrowheads="1"/>
        </xdr:cNvSpPr>
      </xdr:nvSpPr>
      <xdr:spPr bwMode="auto">
        <a:xfrm>
          <a:off x="253814" y="9285193"/>
          <a:ext cx="1003487" cy="1494865"/>
        </a:xfrm>
        <a:prstGeom prst="roundRect">
          <a:avLst>
            <a:gd name="adj" fmla="val 16667"/>
          </a:avLst>
        </a:prstGeom>
        <a:noFill/>
        <a:ln w="28575">
          <a:solidFill>
            <a:srgbClr val="0000FF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</xdr:col>
      <xdr:colOff>29697</xdr:colOff>
      <xdr:row>47</xdr:row>
      <xdr:rowOff>114301</xdr:rowOff>
    </xdr:from>
    <xdr:to>
      <xdr:col>10</xdr:col>
      <xdr:colOff>172572</xdr:colOff>
      <xdr:row>53</xdr:row>
      <xdr:rowOff>228601</xdr:rowOff>
    </xdr:to>
    <xdr:sp macro="" textlink="">
      <xdr:nvSpPr>
        <xdr:cNvPr id="32176" name="AutoShape 47"/>
        <xdr:cNvSpPr>
          <a:spLocks noChangeArrowheads="1"/>
        </xdr:cNvSpPr>
      </xdr:nvSpPr>
      <xdr:spPr bwMode="auto">
        <a:xfrm>
          <a:off x="1320615" y="9285195"/>
          <a:ext cx="1003486" cy="1494865"/>
        </a:xfrm>
        <a:prstGeom prst="roundRect">
          <a:avLst>
            <a:gd name="adj" fmla="val 16667"/>
          </a:avLst>
        </a:prstGeom>
        <a:noFill/>
        <a:ln w="28575">
          <a:solidFill>
            <a:srgbClr val="0000FF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29135</xdr:colOff>
      <xdr:row>47</xdr:row>
      <xdr:rowOff>150159</xdr:rowOff>
    </xdr:from>
    <xdr:to>
      <xdr:col>13</xdr:col>
      <xdr:colOff>200585</xdr:colOff>
      <xdr:row>54</xdr:row>
      <xdr:rowOff>22412</xdr:rowOff>
    </xdr:to>
    <xdr:sp macro="" textlink="">
      <xdr:nvSpPr>
        <xdr:cNvPr id="32177" name="AutoShape 48"/>
        <xdr:cNvSpPr>
          <a:spLocks noChangeArrowheads="1"/>
        </xdr:cNvSpPr>
      </xdr:nvSpPr>
      <xdr:spPr bwMode="auto">
        <a:xfrm>
          <a:off x="2395817" y="9321053"/>
          <a:ext cx="601756" cy="1494865"/>
        </a:xfrm>
        <a:prstGeom prst="roundRect">
          <a:avLst>
            <a:gd name="adj" fmla="val 16667"/>
          </a:avLst>
        </a:prstGeom>
        <a:noFill/>
        <a:ln w="28575">
          <a:solidFill>
            <a:srgbClr val="0000FF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142875</xdr:colOff>
      <xdr:row>51</xdr:row>
      <xdr:rowOff>123825</xdr:rowOff>
    </xdr:from>
    <xdr:to>
      <xdr:col>12</xdr:col>
      <xdr:colOff>152400</xdr:colOff>
      <xdr:row>52</xdr:row>
      <xdr:rowOff>238125</xdr:rowOff>
    </xdr:to>
    <xdr:sp macro="" textlink="">
      <xdr:nvSpPr>
        <xdr:cNvPr id="46" name="Rectangle 63"/>
        <xdr:cNvSpPr>
          <a:spLocks noChangeArrowheads="1"/>
        </xdr:cNvSpPr>
      </xdr:nvSpPr>
      <xdr:spPr bwMode="auto">
        <a:xfrm>
          <a:off x="857250" y="10353675"/>
          <a:ext cx="2152650" cy="361950"/>
        </a:xfrm>
        <a:prstGeom prst="rect">
          <a:avLst/>
        </a:prstGeom>
        <a:solidFill>
          <a:srgbClr val="CCFFFF"/>
        </a:solidFill>
        <a:ln w="28575">
          <a:solidFill>
            <a:srgbClr val="0000FF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プルダウンリストから選択、　</a:t>
          </a:r>
          <a:endParaRPr lang="en-US" altLang="ja-JP" sz="900" b="1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もしくはご記入下さい。</a:t>
          </a:r>
        </a:p>
      </xdr:txBody>
    </xdr:sp>
    <xdr:clientData/>
  </xdr:twoCellAnchor>
  <xdr:twoCellAnchor>
    <xdr:from>
      <xdr:col>8</xdr:col>
      <xdr:colOff>104775</xdr:colOff>
      <xdr:row>50</xdr:row>
      <xdr:rowOff>9525</xdr:rowOff>
    </xdr:from>
    <xdr:to>
      <xdr:col>8</xdr:col>
      <xdr:colOff>104775</xdr:colOff>
      <xdr:row>51</xdr:row>
      <xdr:rowOff>133350</xdr:rowOff>
    </xdr:to>
    <xdr:sp macro="" textlink="">
      <xdr:nvSpPr>
        <xdr:cNvPr id="32179" name="Line 65"/>
        <xdr:cNvSpPr>
          <a:spLocks noChangeShapeType="1"/>
        </xdr:cNvSpPr>
      </xdr:nvSpPr>
      <xdr:spPr bwMode="auto">
        <a:xfrm flipV="1">
          <a:off x="2009775" y="9991725"/>
          <a:ext cx="0" cy="371475"/>
        </a:xfrm>
        <a:prstGeom prst="line">
          <a:avLst/>
        </a:prstGeom>
        <a:noFill/>
        <a:ln w="28575">
          <a:solidFill>
            <a:srgbClr val="0000FF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38100</xdr:colOff>
      <xdr:row>50</xdr:row>
      <xdr:rowOff>9525</xdr:rowOff>
    </xdr:from>
    <xdr:to>
      <xdr:col>12</xdr:col>
      <xdr:colOff>38100</xdr:colOff>
      <xdr:row>51</xdr:row>
      <xdr:rowOff>133350</xdr:rowOff>
    </xdr:to>
    <xdr:sp macro="" textlink="">
      <xdr:nvSpPr>
        <xdr:cNvPr id="32180" name="Line 66"/>
        <xdr:cNvSpPr>
          <a:spLocks noChangeShapeType="1"/>
        </xdr:cNvSpPr>
      </xdr:nvSpPr>
      <xdr:spPr bwMode="auto">
        <a:xfrm flipV="1">
          <a:off x="2895600" y="9991725"/>
          <a:ext cx="0" cy="371475"/>
        </a:xfrm>
        <a:prstGeom prst="line">
          <a:avLst/>
        </a:prstGeom>
        <a:noFill/>
        <a:ln w="28575">
          <a:solidFill>
            <a:srgbClr val="0000FF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152400</xdr:colOff>
      <xdr:row>50</xdr:row>
      <xdr:rowOff>9525</xdr:rowOff>
    </xdr:from>
    <xdr:to>
      <xdr:col>4</xdr:col>
      <xdr:colOff>152400</xdr:colOff>
      <xdr:row>51</xdr:row>
      <xdr:rowOff>133350</xdr:rowOff>
    </xdr:to>
    <xdr:sp macro="" textlink="">
      <xdr:nvSpPr>
        <xdr:cNvPr id="32181" name="Line 67"/>
        <xdr:cNvSpPr>
          <a:spLocks noChangeShapeType="1"/>
        </xdr:cNvSpPr>
      </xdr:nvSpPr>
      <xdr:spPr bwMode="auto">
        <a:xfrm flipV="1">
          <a:off x="1104900" y="9991725"/>
          <a:ext cx="0" cy="371475"/>
        </a:xfrm>
        <a:prstGeom prst="line">
          <a:avLst/>
        </a:prstGeom>
        <a:noFill/>
        <a:ln w="28575">
          <a:solidFill>
            <a:srgbClr val="0000FF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66675</xdr:colOff>
      <xdr:row>54</xdr:row>
      <xdr:rowOff>19050</xdr:rowOff>
    </xdr:from>
    <xdr:to>
      <xdr:col>20</xdr:col>
      <xdr:colOff>190500</xdr:colOff>
      <xdr:row>55</xdr:row>
      <xdr:rowOff>0</xdr:rowOff>
    </xdr:to>
    <xdr:sp macro="" textlink="">
      <xdr:nvSpPr>
        <xdr:cNvPr id="32182" name="AutoShape 103"/>
        <xdr:cNvSpPr>
          <a:spLocks noChangeArrowheads="1"/>
        </xdr:cNvSpPr>
      </xdr:nvSpPr>
      <xdr:spPr bwMode="auto">
        <a:xfrm>
          <a:off x="3876675" y="10991850"/>
          <a:ext cx="1076325" cy="228600"/>
        </a:xfrm>
        <a:prstGeom prst="roundRect">
          <a:avLst>
            <a:gd name="adj" fmla="val 16667"/>
          </a:avLst>
        </a:prstGeom>
        <a:noFill/>
        <a:ln w="28575">
          <a:solidFill>
            <a:srgbClr val="0000FF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47625</xdr:colOff>
      <xdr:row>47</xdr:row>
      <xdr:rowOff>114300</xdr:rowOff>
    </xdr:from>
    <xdr:to>
      <xdr:col>20</xdr:col>
      <xdr:colOff>190500</xdr:colOff>
      <xdr:row>53</xdr:row>
      <xdr:rowOff>228600</xdr:rowOff>
    </xdr:to>
    <xdr:sp macro="" textlink="">
      <xdr:nvSpPr>
        <xdr:cNvPr id="32183" name="AutoShape 105"/>
        <xdr:cNvSpPr>
          <a:spLocks noChangeArrowheads="1"/>
        </xdr:cNvSpPr>
      </xdr:nvSpPr>
      <xdr:spPr bwMode="auto">
        <a:xfrm>
          <a:off x="3857625" y="9429750"/>
          <a:ext cx="1095375" cy="1524000"/>
        </a:xfrm>
        <a:prstGeom prst="roundRect">
          <a:avLst>
            <a:gd name="adj" fmla="val 16667"/>
          </a:avLst>
        </a:prstGeom>
        <a:noFill/>
        <a:ln w="28575">
          <a:solidFill>
            <a:srgbClr val="0000FF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18</xdr:col>
      <xdr:colOff>152400</xdr:colOff>
      <xdr:row>50</xdr:row>
      <xdr:rowOff>19050</xdr:rowOff>
    </xdr:from>
    <xdr:to>
      <xdr:col>18</xdr:col>
      <xdr:colOff>152400</xdr:colOff>
      <xdr:row>51</xdr:row>
      <xdr:rowOff>123825</xdr:rowOff>
    </xdr:to>
    <xdr:sp macro="" textlink="">
      <xdr:nvSpPr>
        <xdr:cNvPr id="32184" name="Line 106"/>
        <xdr:cNvSpPr>
          <a:spLocks noChangeShapeType="1"/>
        </xdr:cNvSpPr>
      </xdr:nvSpPr>
      <xdr:spPr bwMode="auto">
        <a:xfrm flipV="1">
          <a:off x="4438650" y="10001250"/>
          <a:ext cx="0" cy="352425"/>
        </a:xfrm>
        <a:prstGeom prst="line">
          <a:avLst/>
        </a:prstGeom>
        <a:noFill/>
        <a:ln w="28575">
          <a:solidFill>
            <a:srgbClr val="0000FF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180975</xdr:colOff>
      <xdr:row>51</xdr:row>
      <xdr:rowOff>133350</xdr:rowOff>
    </xdr:from>
    <xdr:to>
      <xdr:col>21</xdr:col>
      <xdr:colOff>123825</xdr:colOff>
      <xdr:row>53</xdr:row>
      <xdr:rowOff>19050</xdr:rowOff>
    </xdr:to>
    <xdr:sp macro="" textlink="">
      <xdr:nvSpPr>
        <xdr:cNvPr id="53" name="Rectangle 107"/>
        <xdr:cNvSpPr>
          <a:spLocks noChangeArrowheads="1"/>
        </xdr:cNvSpPr>
      </xdr:nvSpPr>
      <xdr:spPr bwMode="auto">
        <a:xfrm>
          <a:off x="3752850" y="10363200"/>
          <a:ext cx="1371600" cy="381000"/>
        </a:xfrm>
        <a:prstGeom prst="rect">
          <a:avLst/>
        </a:prstGeom>
        <a:solidFill>
          <a:srgbClr val="CCFFFF"/>
        </a:solidFill>
        <a:ln w="28575">
          <a:solidFill>
            <a:srgbClr val="0000FF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定価を入力して下さい。</a:t>
          </a:r>
        </a:p>
      </xdr:txBody>
    </xdr:sp>
    <xdr:clientData/>
  </xdr:twoCellAnchor>
  <xdr:twoCellAnchor>
    <xdr:from>
      <xdr:col>14</xdr:col>
      <xdr:colOff>215900</xdr:colOff>
      <xdr:row>56</xdr:row>
      <xdr:rowOff>203200</xdr:rowOff>
    </xdr:from>
    <xdr:to>
      <xdr:col>21</xdr:col>
      <xdr:colOff>149225</xdr:colOff>
      <xdr:row>59</xdr:row>
      <xdr:rowOff>0</xdr:rowOff>
    </xdr:to>
    <xdr:sp macro="" textlink="">
      <xdr:nvSpPr>
        <xdr:cNvPr id="54" name="Rectangle 96"/>
        <xdr:cNvSpPr>
          <a:spLocks noChangeArrowheads="1"/>
        </xdr:cNvSpPr>
      </xdr:nvSpPr>
      <xdr:spPr bwMode="auto">
        <a:xfrm>
          <a:off x="3594100" y="11963400"/>
          <a:ext cx="1622425" cy="368300"/>
        </a:xfrm>
        <a:prstGeom prst="rect">
          <a:avLst/>
        </a:prstGeom>
        <a:solidFill>
          <a:srgbClr val="CCFFFF"/>
        </a:solidFill>
        <a:ln w="28575">
          <a:solidFill>
            <a:srgbClr val="0000FF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プルダウンリストから選択、</a:t>
          </a:r>
          <a:endParaRPr lang="en-US" altLang="ja-JP" sz="900" b="1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もしくは空欄にして下さい。</a:t>
          </a:r>
        </a:p>
      </xdr:txBody>
    </xdr:sp>
    <xdr:clientData/>
  </xdr:twoCellAnchor>
  <xdr:twoCellAnchor>
    <xdr:from>
      <xdr:col>18</xdr:col>
      <xdr:colOff>152400</xdr:colOff>
      <xdr:row>54</xdr:row>
      <xdr:rowOff>238125</xdr:rowOff>
    </xdr:from>
    <xdr:to>
      <xdr:col>18</xdr:col>
      <xdr:colOff>161925</xdr:colOff>
      <xdr:row>56</xdr:row>
      <xdr:rowOff>190500</xdr:rowOff>
    </xdr:to>
    <xdr:sp macro="" textlink="">
      <xdr:nvSpPr>
        <xdr:cNvPr id="32187" name="Line 53"/>
        <xdr:cNvSpPr>
          <a:spLocks noChangeShapeType="1"/>
        </xdr:cNvSpPr>
      </xdr:nvSpPr>
      <xdr:spPr bwMode="auto">
        <a:xfrm flipH="1" flipV="1">
          <a:off x="4438650" y="11210925"/>
          <a:ext cx="9525" cy="447675"/>
        </a:xfrm>
        <a:prstGeom prst="line">
          <a:avLst/>
        </a:prstGeom>
        <a:noFill/>
        <a:ln w="28575">
          <a:solidFill>
            <a:srgbClr val="0000FF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57150</xdr:colOff>
      <xdr:row>54</xdr:row>
      <xdr:rowOff>19050</xdr:rowOff>
    </xdr:from>
    <xdr:to>
      <xdr:col>25</xdr:col>
      <xdr:colOff>209550</xdr:colOff>
      <xdr:row>55</xdr:row>
      <xdr:rowOff>0</xdr:rowOff>
    </xdr:to>
    <xdr:sp macro="" textlink="">
      <xdr:nvSpPr>
        <xdr:cNvPr id="32188" name="AutoShape 104"/>
        <xdr:cNvSpPr>
          <a:spLocks noChangeArrowheads="1"/>
        </xdr:cNvSpPr>
      </xdr:nvSpPr>
      <xdr:spPr bwMode="auto">
        <a:xfrm>
          <a:off x="5057775" y="10991850"/>
          <a:ext cx="1104900" cy="228600"/>
        </a:xfrm>
        <a:prstGeom prst="roundRect">
          <a:avLst>
            <a:gd name="adj" fmla="val 16667"/>
          </a:avLst>
        </a:prstGeom>
        <a:noFill/>
        <a:ln w="28575">
          <a:solidFill>
            <a:srgbClr val="0000FF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27</xdr:col>
      <xdr:colOff>101600</xdr:colOff>
      <xdr:row>54</xdr:row>
      <xdr:rowOff>203200</xdr:rowOff>
    </xdr:from>
    <xdr:to>
      <xdr:col>33</xdr:col>
      <xdr:colOff>234950</xdr:colOff>
      <xdr:row>56</xdr:row>
      <xdr:rowOff>63500</xdr:rowOff>
    </xdr:to>
    <xdr:sp macro="" textlink="">
      <xdr:nvSpPr>
        <xdr:cNvPr id="58" name="Rectangle 119"/>
        <xdr:cNvSpPr>
          <a:spLocks noChangeArrowheads="1"/>
        </xdr:cNvSpPr>
      </xdr:nvSpPr>
      <xdr:spPr bwMode="auto">
        <a:xfrm>
          <a:off x="6616700" y="11455400"/>
          <a:ext cx="1581150" cy="368300"/>
        </a:xfrm>
        <a:prstGeom prst="rect">
          <a:avLst/>
        </a:prstGeom>
        <a:solidFill>
          <a:srgbClr val="CCFFFF"/>
        </a:solidFill>
        <a:ln w="28575">
          <a:solidFill>
            <a:srgbClr val="0000FF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値引額は頭に</a:t>
          </a:r>
          <a:r>
            <a:rPr lang="en-US" altLang="ja-JP" sz="900" b="1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-</a:t>
          </a:r>
          <a:r>
            <a:rPr lang="ja-JP" altLang="en-US" sz="900" b="1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（ﾏｲﾅｽ）</a:t>
          </a:r>
        </a:p>
        <a:p>
          <a:pPr algn="l" rtl="0">
            <a:defRPr sz="1000"/>
          </a:pPr>
          <a:r>
            <a:rPr lang="ja-JP" altLang="en-US" sz="900" b="1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を付けて入力してください。</a:t>
          </a:r>
        </a:p>
      </xdr:txBody>
    </xdr:sp>
    <xdr:clientData/>
  </xdr:twoCellAnchor>
  <xdr:twoCellAnchor>
    <xdr:from>
      <xdr:col>25</xdr:col>
      <xdr:colOff>219075</xdr:colOff>
      <xdr:row>54</xdr:row>
      <xdr:rowOff>123825</xdr:rowOff>
    </xdr:from>
    <xdr:to>
      <xdr:col>28</xdr:col>
      <xdr:colOff>38100</xdr:colOff>
      <xdr:row>54</xdr:row>
      <xdr:rowOff>209550</xdr:rowOff>
    </xdr:to>
    <xdr:sp macro="" textlink="">
      <xdr:nvSpPr>
        <xdr:cNvPr id="32190" name="Line 93"/>
        <xdr:cNvSpPr>
          <a:spLocks noChangeShapeType="1"/>
        </xdr:cNvSpPr>
      </xdr:nvSpPr>
      <xdr:spPr bwMode="auto">
        <a:xfrm flipH="1" flipV="1">
          <a:off x="6172200" y="11096625"/>
          <a:ext cx="533400" cy="85725"/>
        </a:xfrm>
        <a:prstGeom prst="line">
          <a:avLst/>
        </a:prstGeom>
        <a:noFill/>
        <a:ln w="28575">
          <a:solidFill>
            <a:srgbClr val="0000FF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28575</xdr:colOff>
      <xdr:row>47</xdr:row>
      <xdr:rowOff>104775</xdr:rowOff>
    </xdr:from>
    <xdr:to>
      <xdr:col>30</xdr:col>
      <xdr:colOff>200025</xdr:colOff>
      <xdr:row>54</xdr:row>
      <xdr:rowOff>66675</xdr:rowOff>
    </xdr:to>
    <xdr:sp macro="" textlink="">
      <xdr:nvSpPr>
        <xdr:cNvPr id="32191" name="AutoShape 54"/>
        <xdr:cNvSpPr>
          <a:spLocks noChangeArrowheads="1"/>
        </xdr:cNvSpPr>
      </xdr:nvSpPr>
      <xdr:spPr bwMode="auto">
        <a:xfrm>
          <a:off x="6219825" y="9420225"/>
          <a:ext cx="1123950" cy="1619250"/>
        </a:xfrm>
        <a:prstGeom prst="roundRect">
          <a:avLst>
            <a:gd name="adj" fmla="val 16667"/>
          </a:avLst>
        </a:prstGeom>
        <a:noFill/>
        <a:ln w="28575">
          <a:solidFill>
            <a:srgbClr val="0000FF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28</xdr:col>
      <xdr:colOff>133350</xdr:colOff>
      <xdr:row>48</xdr:row>
      <xdr:rowOff>247650</xdr:rowOff>
    </xdr:from>
    <xdr:to>
      <xdr:col>28</xdr:col>
      <xdr:colOff>133350</xdr:colOff>
      <xdr:row>50</xdr:row>
      <xdr:rowOff>95250</xdr:rowOff>
    </xdr:to>
    <xdr:sp macro="" textlink="">
      <xdr:nvSpPr>
        <xdr:cNvPr id="32192" name="Line 56"/>
        <xdr:cNvSpPr>
          <a:spLocks noChangeShapeType="1"/>
        </xdr:cNvSpPr>
      </xdr:nvSpPr>
      <xdr:spPr bwMode="auto">
        <a:xfrm flipV="1">
          <a:off x="6800850" y="9734550"/>
          <a:ext cx="0" cy="342900"/>
        </a:xfrm>
        <a:prstGeom prst="line">
          <a:avLst/>
        </a:prstGeom>
        <a:noFill/>
        <a:ln w="28575">
          <a:solidFill>
            <a:srgbClr val="0000FF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117475</xdr:colOff>
      <xdr:row>50</xdr:row>
      <xdr:rowOff>41275</xdr:rowOff>
    </xdr:from>
    <xdr:to>
      <xdr:col>31</xdr:col>
      <xdr:colOff>212725</xdr:colOff>
      <xdr:row>51</xdr:row>
      <xdr:rowOff>155575</xdr:rowOff>
    </xdr:to>
    <xdr:sp macro="" textlink="">
      <xdr:nvSpPr>
        <xdr:cNvPr id="62" name="Rectangle 59"/>
        <xdr:cNvSpPr>
          <a:spLocks noChangeArrowheads="1"/>
        </xdr:cNvSpPr>
      </xdr:nvSpPr>
      <xdr:spPr bwMode="auto">
        <a:xfrm>
          <a:off x="6149975" y="10277475"/>
          <a:ext cx="1543050" cy="368300"/>
        </a:xfrm>
        <a:prstGeom prst="rect">
          <a:avLst/>
        </a:prstGeom>
        <a:solidFill>
          <a:srgbClr val="CCFFFF"/>
        </a:solidFill>
        <a:ln w="28575">
          <a:solidFill>
            <a:srgbClr val="0000FF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プルダウンリストから選択、もしくはご記入下さい。</a:t>
          </a:r>
        </a:p>
      </xdr:txBody>
    </xdr:sp>
    <xdr:clientData/>
  </xdr:twoCellAnchor>
  <xdr:twoCellAnchor>
    <xdr:from>
      <xdr:col>36</xdr:col>
      <xdr:colOff>50800</xdr:colOff>
      <xdr:row>2</xdr:row>
      <xdr:rowOff>317500</xdr:rowOff>
    </xdr:from>
    <xdr:to>
      <xdr:col>40</xdr:col>
      <xdr:colOff>82550</xdr:colOff>
      <xdr:row>6</xdr:row>
      <xdr:rowOff>79375</xdr:rowOff>
    </xdr:to>
    <xdr:sp macro="" textlink="">
      <xdr:nvSpPr>
        <xdr:cNvPr id="64" name="AutoShape 82"/>
        <xdr:cNvSpPr>
          <a:spLocks noChangeArrowheads="1"/>
        </xdr:cNvSpPr>
      </xdr:nvSpPr>
      <xdr:spPr bwMode="auto">
        <a:xfrm>
          <a:off x="9982200" y="863600"/>
          <a:ext cx="2241550" cy="498475"/>
        </a:xfrm>
        <a:prstGeom prst="wedgeRoundRectCallout">
          <a:avLst>
            <a:gd name="adj1" fmla="val -19361"/>
            <a:gd name="adj2" fmla="val 120588"/>
            <a:gd name="adj3" fmla="val 16667"/>
          </a:avLst>
        </a:prstGeom>
        <a:solidFill>
          <a:srgbClr val="FFCCFF"/>
        </a:solidFill>
        <a:ln w="28575">
          <a:solidFill>
            <a:srgbClr val="FF00FF"/>
          </a:solidFill>
          <a:miter lim="800000"/>
          <a:headEnd/>
          <a:tailEnd/>
        </a:ln>
      </xdr:spPr>
      <xdr:txBody>
        <a:bodyPr vertOverflow="clip" wrap="square" lIns="27432" tIns="0" rIns="27432" bIns="18288" anchor="b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青枠に税別金額を入力して下さい。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↓</a:t>
          </a:r>
        </a:p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右セルへ税込金額が表示されます。</a:t>
          </a:r>
        </a:p>
      </xdr:txBody>
    </xdr:sp>
    <xdr:clientData/>
  </xdr:twoCellAnchor>
  <xdr:twoCellAnchor>
    <xdr:from>
      <xdr:col>33</xdr:col>
      <xdr:colOff>152400</xdr:colOff>
      <xdr:row>26</xdr:row>
      <xdr:rowOff>104775</xdr:rowOff>
    </xdr:from>
    <xdr:to>
      <xdr:col>35</xdr:col>
      <xdr:colOff>76200</xdr:colOff>
      <xdr:row>41</xdr:row>
      <xdr:rowOff>104775</xdr:rowOff>
    </xdr:to>
    <xdr:sp macro="" textlink="">
      <xdr:nvSpPr>
        <xdr:cNvPr id="32195" name="AutoShape 13"/>
        <xdr:cNvSpPr>
          <a:spLocks noChangeArrowheads="1"/>
        </xdr:cNvSpPr>
      </xdr:nvSpPr>
      <xdr:spPr bwMode="auto">
        <a:xfrm>
          <a:off x="8010525" y="4581525"/>
          <a:ext cx="1019175" cy="3638550"/>
        </a:xfrm>
        <a:prstGeom prst="roundRect">
          <a:avLst>
            <a:gd name="adj" fmla="val 16667"/>
          </a:avLst>
        </a:prstGeom>
        <a:noFill/>
        <a:ln w="28575">
          <a:solidFill>
            <a:srgbClr val="FF00FF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34</xdr:col>
      <xdr:colOff>171450</xdr:colOff>
      <xdr:row>32</xdr:row>
      <xdr:rowOff>123825</xdr:rowOff>
    </xdr:from>
    <xdr:to>
      <xdr:col>34</xdr:col>
      <xdr:colOff>838200</xdr:colOff>
      <xdr:row>34</xdr:row>
      <xdr:rowOff>142875</xdr:rowOff>
    </xdr:to>
    <xdr:sp macro="" textlink="">
      <xdr:nvSpPr>
        <xdr:cNvPr id="67" name="Text Box 14"/>
        <xdr:cNvSpPr txBox="1">
          <a:spLocks noChangeArrowheads="1"/>
        </xdr:cNvSpPr>
      </xdr:nvSpPr>
      <xdr:spPr bwMode="auto">
        <a:xfrm>
          <a:off x="8267700" y="6010275"/>
          <a:ext cx="666750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54864" tIns="32004" rIns="0" bIns="0" anchor="t" upright="1"/>
        <a:lstStyle/>
        <a:p>
          <a:pPr algn="l" rtl="0">
            <a:defRPr sz="1000"/>
          </a:pPr>
          <a:r>
            <a:rPr lang="ja-JP" altLang="en-US" sz="2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34</xdr:col>
      <xdr:colOff>657225</xdr:colOff>
      <xdr:row>42</xdr:row>
      <xdr:rowOff>190500</xdr:rowOff>
    </xdr:from>
    <xdr:to>
      <xdr:col>36</xdr:col>
      <xdr:colOff>152400</xdr:colOff>
      <xdr:row>44</xdr:row>
      <xdr:rowOff>57150</xdr:rowOff>
    </xdr:to>
    <xdr:sp macro="" textlink="">
      <xdr:nvSpPr>
        <xdr:cNvPr id="32197" name="AutoShape 15"/>
        <xdr:cNvSpPr>
          <a:spLocks noChangeArrowheads="1"/>
        </xdr:cNvSpPr>
      </xdr:nvSpPr>
      <xdr:spPr bwMode="auto">
        <a:xfrm>
          <a:off x="8753475" y="8553450"/>
          <a:ext cx="1209675" cy="361950"/>
        </a:xfrm>
        <a:prstGeom prst="roundRect">
          <a:avLst>
            <a:gd name="adj" fmla="val 16667"/>
          </a:avLst>
        </a:prstGeom>
        <a:noFill/>
        <a:ln w="28575">
          <a:solidFill>
            <a:srgbClr val="FF00FF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37</xdr:col>
      <xdr:colOff>127000</xdr:colOff>
      <xdr:row>38</xdr:row>
      <xdr:rowOff>165100</xdr:rowOff>
    </xdr:from>
    <xdr:to>
      <xdr:col>41</xdr:col>
      <xdr:colOff>165100</xdr:colOff>
      <xdr:row>42</xdr:row>
      <xdr:rowOff>22225</xdr:rowOff>
    </xdr:to>
    <xdr:sp macro="" textlink="">
      <xdr:nvSpPr>
        <xdr:cNvPr id="69" name="Rectangle 23"/>
        <xdr:cNvSpPr>
          <a:spLocks noChangeArrowheads="1"/>
        </xdr:cNvSpPr>
      </xdr:nvSpPr>
      <xdr:spPr bwMode="auto">
        <a:xfrm>
          <a:off x="10299700" y="7721600"/>
          <a:ext cx="2247900" cy="873125"/>
        </a:xfrm>
        <a:prstGeom prst="rect">
          <a:avLst/>
        </a:prstGeom>
        <a:solidFill>
          <a:srgbClr val="FFCCFF"/>
        </a:solidFill>
        <a:ln w="28575">
          <a:solidFill>
            <a:srgbClr val="FF00FF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marL="0" marR="0" lvl="0" indent="0" algn="l" defTabSz="914400" rtl="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900" b="1" i="0" u="none" strike="noStrike" kern="0" cap="none" spc="0" normalizeH="0" baseline="0" noProof="0">
              <a:ln>
                <a:noFill/>
              </a:ln>
              <a:solidFill>
                <a:srgbClr val="0000FF"/>
              </a:solidFill>
              <a:effectLst/>
              <a:uLnTx/>
              <a:uFillTx/>
              <a:latin typeface="ＭＳ Ｐゴシック"/>
              <a:ea typeface="ＭＳ Ｐゴシック"/>
            </a:rPr>
            <a:t>①に最低単価（税別）を記入します。</a:t>
          </a:r>
        </a:p>
        <a:p>
          <a:pPr marL="0" marR="0" lvl="0" indent="0" algn="l" defTabSz="914400" rtl="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900" b="1" i="0" u="none" strike="noStrike" kern="0" cap="none" spc="0" normalizeH="0" baseline="0" noProof="0">
              <a:ln>
                <a:noFill/>
              </a:ln>
              <a:solidFill>
                <a:srgbClr val="0000FF"/>
              </a:solidFill>
              <a:effectLst/>
              <a:uLnTx/>
              <a:uFillTx/>
              <a:latin typeface="ＭＳ Ｐゴシック"/>
              <a:ea typeface="ＭＳ Ｐゴシック"/>
            </a:rPr>
            <a:t>②へ値引可能額が表示されます。</a:t>
          </a:r>
        </a:p>
        <a:p>
          <a:pPr marL="0" marR="0" lvl="0" indent="0" algn="l" defTabSz="914400" rtl="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900" b="1" i="0" u="none" strike="noStrike" kern="0" cap="none" spc="0" normalizeH="0" baseline="0" noProof="0">
              <a:ln>
                <a:noFill/>
              </a:ln>
              <a:solidFill>
                <a:srgbClr val="0000FF"/>
              </a:solidFill>
              <a:effectLst/>
              <a:uLnTx/>
              <a:uFillTx/>
              <a:latin typeface="ＭＳ Ｐゴシック"/>
              <a:ea typeface="ＭＳ Ｐゴシック"/>
            </a:rPr>
            <a:t>出精値引金額へは値引可能額以内の</a:t>
          </a:r>
        </a:p>
        <a:p>
          <a:pPr marL="0" marR="0" lvl="0" indent="0" algn="l" defTabSz="914400" rtl="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900" b="1" i="0" u="none" strike="noStrike" kern="0" cap="none" spc="0" normalizeH="0" baseline="0" noProof="0">
              <a:ln>
                <a:noFill/>
              </a:ln>
              <a:solidFill>
                <a:srgbClr val="0000FF"/>
              </a:solidFill>
              <a:effectLst/>
              <a:uLnTx/>
              <a:uFillTx/>
              <a:latin typeface="ＭＳ Ｐゴシック"/>
              <a:ea typeface="ＭＳ Ｐゴシック"/>
            </a:rPr>
            <a:t>　入力が可能です。</a:t>
          </a:r>
        </a:p>
        <a:p>
          <a:pPr marL="0" marR="0" lvl="0" indent="0" algn="l" defTabSz="914400" rtl="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900" b="1" i="0" u="none" strike="noStrike" kern="0" cap="none" spc="0" normalizeH="0" baseline="0" noProof="0">
              <a:ln>
                <a:noFill/>
              </a:ln>
              <a:solidFill>
                <a:srgbClr val="0000FF"/>
              </a:solidFill>
              <a:effectLst/>
              <a:uLnTx/>
              <a:uFillTx/>
              <a:latin typeface="ＭＳ Ｐゴシック"/>
              <a:ea typeface="ＭＳ Ｐゴシック"/>
            </a:rPr>
            <a:t>　（規定外値引にしないこと</a:t>
          </a:r>
          <a:r>
            <a:rPr kumimoji="0" lang="en-US" altLang="ja-JP" sz="900" b="1" i="0" u="none" strike="noStrike" kern="0" cap="none" spc="0" normalizeH="0" baseline="0" noProof="0">
              <a:ln>
                <a:noFill/>
              </a:ln>
              <a:solidFill>
                <a:srgbClr val="0000FF"/>
              </a:solidFill>
              <a:effectLst/>
              <a:uLnTx/>
              <a:uFillTx/>
              <a:latin typeface="ＭＳ Ｐゴシック"/>
              <a:ea typeface="ＭＳ Ｐゴシック"/>
            </a:rPr>
            <a:t>!</a:t>
          </a:r>
          <a:r>
            <a:rPr kumimoji="0" lang="ja-JP" altLang="en-US" sz="900" b="1" i="0" u="none" strike="noStrike" kern="0" cap="none" spc="0" normalizeH="0" baseline="0" noProof="0">
              <a:ln>
                <a:noFill/>
              </a:ln>
              <a:solidFill>
                <a:srgbClr val="0000FF"/>
              </a:solidFill>
              <a:effectLst/>
              <a:uLnTx/>
              <a:uFillTx/>
              <a:latin typeface="ＭＳ Ｐゴシック"/>
              <a:ea typeface="ＭＳ Ｐゴシック"/>
            </a:rPr>
            <a:t>）</a:t>
          </a:r>
        </a:p>
      </xdr:txBody>
    </xdr:sp>
    <xdr:clientData/>
  </xdr:twoCellAnchor>
  <xdr:twoCellAnchor>
    <xdr:from>
      <xdr:col>36</xdr:col>
      <xdr:colOff>28575</xdr:colOff>
      <xdr:row>40</xdr:row>
      <xdr:rowOff>161925</xdr:rowOff>
    </xdr:from>
    <xdr:to>
      <xdr:col>37</xdr:col>
      <xdr:colOff>123825</xdr:colOff>
      <xdr:row>40</xdr:row>
      <xdr:rowOff>161925</xdr:rowOff>
    </xdr:to>
    <xdr:sp macro="" textlink="">
      <xdr:nvSpPr>
        <xdr:cNvPr id="32199" name="Line 24"/>
        <xdr:cNvSpPr>
          <a:spLocks noChangeShapeType="1"/>
        </xdr:cNvSpPr>
      </xdr:nvSpPr>
      <xdr:spPr bwMode="auto">
        <a:xfrm flipH="1">
          <a:off x="9839325" y="8029575"/>
          <a:ext cx="333375" cy="0"/>
        </a:xfrm>
        <a:prstGeom prst="line">
          <a:avLst/>
        </a:prstGeom>
        <a:noFill/>
        <a:ln w="28575">
          <a:solidFill>
            <a:srgbClr val="FF00FF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622300</xdr:colOff>
      <xdr:row>42</xdr:row>
      <xdr:rowOff>127000</xdr:rowOff>
    </xdr:from>
    <xdr:to>
      <xdr:col>35</xdr:col>
      <xdr:colOff>593725</xdr:colOff>
      <xdr:row>44</xdr:row>
      <xdr:rowOff>146050</xdr:rowOff>
    </xdr:to>
    <xdr:sp macro="" textlink="">
      <xdr:nvSpPr>
        <xdr:cNvPr id="71" name="Text Box 16"/>
        <xdr:cNvSpPr txBox="1">
          <a:spLocks noChangeArrowheads="1"/>
        </xdr:cNvSpPr>
      </xdr:nvSpPr>
      <xdr:spPr bwMode="auto">
        <a:xfrm>
          <a:off x="8826500" y="8699500"/>
          <a:ext cx="835025" cy="527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54864" tIns="32004" rIns="0" bIns="0" anchor="t" upright="1"/>
        <a:lstStyle/>
        <a:p>
          <a:pPr algn="l" rtl="0">
            <a:defRPr sz="1000"/>
          </a:pPr>
          <a:r>
            <a:rPr lang="ja-JP" altLang="en-US" sz="2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②</a:t>
          </a:r>
        </a:p>
      </xdr:txBody>
    </xdr:sp>
    <xdr:clientData/>
  </xdr:twoCellAnchor>
  <xdr:twoCellAnchor>
    <xdr:from>
      <xdr:col>37</xdr:col>
      <xdr:colOff>114300</xdr:colOff>
      <xdr:row>48</xdr:row>
      <xdr:rowOff>63500</xdr:rowOff>
    </xdr:from>
    <xdr:to>
      <xdr:col>41</xdr:col>
      <xdr:colOff>152400</xdr:colOff>
      <xdr:row>51</xdr:row>
      <xdr:rowOff>174625</xdr:rowOff>
    </xdr:to>
    <xdr:sp macro="" textlink="">
      <xdr:nvSpPr>
        <xdr:cNvPr id="72" name="Rectangle 98"/>
        <xdr:cNvSpPr>
          <a:spLocks noChangeArrowheads="1"/>
        </xdr:cNvSpPr>
      </xdr:nvSpPr>
      <xdr:spPr bwMode="auto">
        <a:xfrm>
          <a:off x="10287000" y="9791700"/>
          <a:ext cx="2247900" cy="873125"/>
        </a:xfrm>
        <a:prstGeom prst="rect">
          <a:avLst/>
        </a:prstGeom>
        <a:solidFill>
          <a:srgbClr val="FFCCFF"/>
        </a:solidFill>
        <a:ln w="28575">
          <a:solidFill>
            <a:srgbClr val="FF00FF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③に最低単価（税別）を記入します。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④へ値引可能額が表示されます。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出精値引金額へは値引可能額以内の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　入力が可能です。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　（規定外値引にしないこと</a:t>
          </a:r>
          <a:r>
            <a:rPr lang="en-US" altLang="ja-JP" sz="900" b="1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!</a:t>
          </a:r>
          <a:r>
            <a:rPr lang="ja-JP" altLang="en-US" sz="900" b="1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）</a:t>
          </a:r>
        </a:p>
      </xdr:txBody>
    </xdr:sp>
    <xdr:clientData/>
  </xdr:twoCellAnchor>
  <xdr:twoCellAnchor>
    <xdr:from>
      <xdr:col>36</xdr:col>
      <xdr:colOff>0</xdr:colOff>
      <xdr:row>50</xdr:row>
      <xdr:rowOff>0</xdr:rowOff>
    </xdr:from>
    <xdr:to>
      <xdr:col>37</xdr:col>
      <xdr:colOff>104775</xdr:colOff>
      <xdr:row>50</xdr:row>
      <xdr:rowOff>0</xdr:rowOff>
    </xdr:to>
    <xdr:sp macro="" textlink="">
      <xdr:nvSpPr>
        <xdr:cNvPr id="32202" name="Line 22"/>
        <xdr:cNvSpPr>
          <a:spLocks noChangeShapeType="1"/>
        </xdr:cNvSpPr>
      </xdr:nvSpPr>
      <xdr:spPr bwMode="auto">
        <a:xfrm flipH="1">
          <a:off x="9810750" y="9982200"/>
          <a:ext cx="342900" cy="0"/>
        </a:xfrm>
        <a:prstGeom prst="line">
          <a:avLst/>
        </a:prstGeom>
        <a:noFill/>
        <a:ln w="28575">
          <a:solidFill>
            <a:srgbClr val="FF00FF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152400</xdr:colOff>
      <xdr:row>47</xdr:row>
      <xdr:rowOff>85725</xdr:rowOff>
    </xdr:from>
    <xdr:to>
      <xdr:col>35</xdr:col>
      <xdr:colOff>76200</xdr:colOff>
      <xdr:row>54</xdr:row>
      <xdr:rowOff>66675</xdr:rowOff>
    </xdr:to>
    <xdr:sp macro="" textlink="">
      <xdr:nvSpPr>
        <xdr:cNvPr id="32203" name="AutoShape 17"/>
        <xdr:cNvSpPr>
          <a:spLocks noChangeArrowheads="1"/>
        </xdr:cNvSpPr>
      </xdr:nvSpPr>
      <xdr:spPr bwMode="auto">
        <a:xfrm>
          <a:off x="8010525" y="9401175"/>
          <a:ext cx="1019175" cy="1638300"/>
        </a:xfrm>
        <a:prstGeom prst="roundRect">
          <a:avLst>
            <a:gd name="adj" fmla="val 16667"/>
          </a:avLst>
        </a:prstGeom>
        <a:noFill/>
        <a:ln w="28575">
          <a:solidFill>
            <a:srgbClr val="FF00FF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34</xdr:col>
      <xdr:colOff>171450</xdr:colOff>
      <xdr:row>49</xdr:row>
      <xdr:rowOff>209550</xdr:rowOff>
    </xdr:from>
    <xdr:to>
      <xdr:col>34</xdr:col>
      <xdr:colOff>838200</xdr:colOff>
      <xdr:row>52</xdr:row>
      <xdr:rowOff>0</xdr:rowOff>
    </xdr:to>
    <xdr:sp macro="" textlink="">
      <xdr:nvSpPr>
        <xdr:cNvPr id="75" name="Text Box 18"/>
        <xdr:cNvSpPr txBox="1">
          <a:spLocks noChangeArrowheads="1"/>
        </xdr:cNvSpPr>
      </xdr:nvSpPr>
      <xdr:spPr bwMode="auto">
        <a:xfrm>
          <a:off x="8267700" y="9944100"/>
          <a:ext cx="66675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54864" tIns="32004" rIns="0" bIns="0" anchor="t" upright="1"/>
        <a:lstStyle/>
        <a:p>
          <a:pPr algn="l" rtl="0">
            <a:defRPr sz="1000"/>
          </a:pPr>
          <a:r>
            <a:rPr lang="ja-JP" altLang="en-US" sz="2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34</xdr:col>
      <xdr:colOff>657225</xdr:colOff>
      <xdr:row>55</xdr:row>
      <xdr:rowOff>190500</xdr:rowOff>
    </xdr:from>
    <xdr:to>
      <xdr:col>36</xdr:col>
      <xdr:colOff>152400</xdr:colOff>
      <xdr:row>57</xdr:row>
      <xdr:rowOff>57150</xdr:rowOff>
    </xdr:to>
    <xdr:sp macro="" textlink="">
      <xdr:nvSpPr>
        <xdr:cNvPr id="32205" name="AutoShape 15"/>
        <xdr:cNvSpPr>
          <a:spLocks noChangeArrowheads="1"/>
        </xdr:cNvSpPr>
      </xdr:nvSpPr>
      <xdr:spPr bwMode="auto">
        <a:xfrm>
          <a:off x="8753475" y="11410950"/>
          <a:ext cx="1209675" cy="361950"/>
        </a:xfrm>
        <a:prstGeom prst="roundRect">
          <a:avLst>
            <a:gd name="adj" fmla="val 16667"/>
          </a:avLst>
        </a:prstGeom>
        <a:noFill/>
        <a:ln w="28575">
          <a:solidFill>
            <a:srgbClr val="FF00FF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34</xdr:col>
      <xdr:colOff>635000</xdr:colOff>
      <xdr:row>55</xdr:row>
      <xdr:rowOff>114300</xdr:rowOff>
    </xdr:from>
    <xdr:to>
      <xdr:col>35</xdr:col>
      <xdr:colOff>606425</xdr:colOff>
      <xdr:row>57</xdr:row>
      <xdr:rowOff>133350</xdr:rowOff>
    </xdr:to>
    <xdr:sp macro="" textlink="">
      <xdr:nvSpPr>
        <xdr:cNvPr id="77" name="Text Box 16"/>
        <xdr:cNvSpPr txBox="1">
          <a:spLocks noChangeArrowheads="1"/>
        </xdr:cNvSpPr>
      </xdr:nvSpPr>
      <xdr:spPr bwMode="auto">
        <a:xfrm>
          <a:off x="8839200" y="11620500"/>
          <a:ext cx="835025" cy="527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54864" tIns="32004" rIns="0" bIns="0" anchor="t" upright="1"/>
        <a:lstStyle/>
        <a:p>
          <a:pPr algn="l" rtl="0">
            <a:defRPr sz="1000"/>
          </a:pPr>
          <a:r>
            <a:rPr lang="ja-JP" altLang="en-US" sz="2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④</a:t>
          </a:r>
        </a:p>
      </xdr:txBody>
    </xdr:sp>
    <xdr:clientData/>
  </xdr:twoCellAnchor>
  <xdr:twoCellAnchor editAs="oneCell">
    <xdr:from>
      <xdr:col>22</xdr:col>
      <xdr:colOff>165100</xdr:colOff>
      <xdr:row>7</xdr:row>
      <xdr:rowOff>50800</xdr:rowOff>
    </xdr:from>
    <xdr:to>
      <xdr:col>30</xdr:col>
      <xdr:colOff>211840</xdr:colOff>
      <xdr:row>11</xdr:row>
      <xdr:rowOff>149138</xdr:rowOff>
    </xdr:to>
    <xdr:pic>
      <xdr:nvPicPr>
        <xdr:cNvPr id="70" name="図 6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73700" y="1498600"/>
          <a:ext cx="2000000" cy="69523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165100</xdr:colOff>
      <xdr:row>7</xdr:row>
      <xdr:rowOff>50800</xdr:rowOff>
    </xdr:from>
    <xdr:to>
      <xdr:col>30</xdr:col>
      <xdr:colOff>211840</xdr:colOff>
      <xdr:row>11</xdr:row>
      <xdr:rowOff>149138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73700" y="1498600"/>
          <a:ext cx="2000000" cy="69523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0</xdr:row>
      <xdr:rowOff>342900</xdr:rowOff>
    </xdr:from>
    <xdr:to>
      <xdr:col>10</xdr:col>
      <xdr:colOff>85725</xdr:colOff>
      <xdr:row>2</xdr:row>
      <xdr:rowOff>285750</xdr:rowOff>
    </xdr:to>
    <xdr:sp macro="" textlink="">
      <xdr:nvSpPr>
        <xdr:cNvPr id="9" name="Rectangle 8"/>
        <xdr:cNvSpPr>
          <a:spLocks noChangeArrowheads="1"/>
        </xdr:cNvSpPr>
      </xdr:nvSpPr>
      <xdr:spPr bwMode="auto">
        <a:xfrm>
          <a:off x="66675" y="171450"/>
          <a:ext cx="2400300" cy="342900"/>
        </a:xfrm>
        <a:prstGeom prst="rect">
          <a:avLst/>
        </a:prstGeom>
        <a:solidFill>
          <a:srgbClr val="FFFF99"/>
        </a:solidFill>
        <a:ln w="57150" cmpd="thinThick">
          <a:solidFill>
            <a:srgbClr val="FF0000"/>
          </a:solidFill>
          <a:miter lim="800000"/>
          <a:headEnd/>
          <a:tailEnd/>
        </a:ln>
        <a:effectLst/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1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黄色セル箇所･･･変更可能</a:t>
          </a:r>
        </a:p>
      </xdr:txBody>
    </xdr:sp>
    <xdr:clientData/>
  </xdr:twoCellAnchor>
  <xdr:twoCellAnchor>
    <xdr:from>
      <xdr:col>21</xdr:col>
      <xdr:colOff>57150</xdr:colOff>
      <xdr:row>12</xdr:row>
      <xdr:rowOff>19050</xdr:rowOff>
    </xdr:from>
    <xdr:to>
      <xdr:col>22</xdr:col>
      <xdr:colOff>123825</xdr:colOff>
      <xdr:row>14</xdr:row>
      <xdr:rowOff>85725</xdr:rowOff>
    </xdr:to>
    <xdr:sp macro="" textlink="">
      <xdr:nvSpPr>
        <xdr:cNvPr id="31041" name="Line 10"/>
        <xdr:cNvSpPr>
          <a:spLocks noChangeShapeType="1"/>
        </xdr:cNvSpPr>
      </xdr:nvSpPr>
      <xdr:spPr bwMode="auto">
        <a:xfrm>
          <a:off x="5057775" y="2228850"/>
          <a:ext cx="304800" cy="323850"/>
        </a:xfrm>
        <a:prstGeom prst="line">
          <a:avLst/>
        </a:prstGeom>
        <a:noFill/>
        <a:ln w="28575">
          <a:solidFill>
            <a:srgbClr val="0000FF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152400</xdr:colOff>
      <xdr:row>26</xdr:row>
      <xdr:rowOff>114300</xdr:rowOff>
    </xdr:from>
    <xdr:to>
      <xdr:col>35</xdr:col>
      <xdr:colOff>76200</xdr:colOff>
      <xdr:row>46</xdr:row>
      <xdr:rowOff>66675</xdr:rowOff>
    </xdr:to>
    <xdr:sp macro="" textlink="">
      <xdr:nvSpPr>
        <xdr:cNvPr id="31042" name="AutoShape 12"/>
        <xdr:cNvSpPr>
          <a:spLocks noChangeArrowheads="1"/>
        </xdr:cNvSpPr>
      </xdr:nvSpPr>
      <xdr:spPr bwMode="auto">
        <a:xfrm>
          <a:off x="8010525" y="4591050"/>
          <a:ext cx="1019175" cy="4829175"/>
        </a:xfrm>
        <a:prstGeom prst="roundRect">
          <a:avLst>
            <a:gd name="adj" fmla="val 16667"/>
          </a:avLst>
        </a:prstGeom>
        <a:noFill/>
        <a:ln w="28575">
          <a:solidFill>
            <a:srgbClr val="FF00FF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34</xdr:col>
      <xdr:colOff>171450</xdr:colOff>
      <xdr:row>35</xdr:row>
      <xdr:rowOff>190500</xdr:rowOff>
    </xdr:from>
    <xdr:to>
      <xdr:col>34</xdr:col>
      <xdr:colOff>838200</xdr:colOff>
      <xdr:row>37</xdr:row>
      <xdr:rowOff>209550</xdr:rowOff>
    </xdr:to>
    <xdr:sp macro="" textlink="">
      <xdr:nvSpPr>
        <xdr:cNvPr id="12" name="Text Box 13"/>
        <xdr:cNvSpPr txBox="1">
          <a:spLocks noChangeArrowheads="1"/>
        </xdr:cNvSpPr>
      </xdr:nvSpPr>
      <xdr:spPr bwMode="auto">
        <a:xfrm>
          <a:off x="8267700" y="6172200"/>
          <a:ext cx="66675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54864" tIns="32004" rIns="0" bIns="0" anchor="t" upright="1"/>
        <a:lstStyle/>
        <a:p>
          <a:pPr algn="l" rtl="0">
            <a:defRPr sz="1000"/>
          </a:pPr>
          <a:r>
            <a:rPr lang="ja-JP" altLang="en-US" sz="2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34</xdr:col>
      <xdr:colOff>771525</xdr:colOff>
      <xdr:row>47</xdr:row>
      <xdr:rowOff>152400</xdr:rowOff>
    </xdr:from>
    <xdr:to>
      <xdr:col>36</xdr:col>
      <xdr:colOff>57150</xdr:colOff>
      <xdr:row>49</xdr:row>
      <xdr:rowOff>95250</xdr:rowOff>
    </xdr:to>
    <xdr:sp macro="" textlink="">
      <xdr:nvSpPr>
        <xdr:cNvPr id="31044" name="AutoShape 14"/>
        <xdr:cNvSpPr>
          <a:spLocks noChangeArrowheads="1"/>
        </xdr:cNvSpPr>
      </xdr:nvSpPr>
      <xdr:spPr bwMode="auto">
        <a:xfrm>
          <a:off x="8867775" y="9753600"/>
          <a:ext cx="1000125" cy="438150"/>
        </a:xfrm>
        <a:prstGeom prst="roundRect">
          <a:avLst>
            <a:gd name="adj" fmla="val 16667"/>
          </a:avLst>
        </a:prstGeom>
        <a:noFill/>
        <a:ln w="28575">
          <a:solidFill>
            <a:srgbClr val="FF00FF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34</xdr:col>
      <xdr:colOff>756557</xdr:colOff>
      <xdr:row>47</xdr:row>
      <xdr:rowOff>123825</xdr:rowOff>
    </xdr:from>
    <xdr:to>
      <xdr:col>35</xdr:col>
      <xdr:colOff>727982</xdr:colOff>
      <xdr:row>49</xdr:row>
      <xdr:rowOff>142875</xdr:rowOff>
    </xdr:to>
    <xdr:sp macro="" textlink="">
      <xdr:nvSpPr>
        <xdr:cNvPr id="14" name="Text Box 15"/>
        <xdr:cNvSpPr txBox="1">
          <a:spLocks noChangeArrowheads="1"/>
        </xdr:cNvSpPr>
      </xdr:nvSpPr>
      <xdr:spPr bwMode="auto">
        <a:xfrm>
          <a:off x="9084128" y="9771289"/>
          <a:ext cx="828675" cy="50890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54864" tIns="32004" rIns="0" bIns="0" anchor="t" upright="1"/>
        <a:lstStyle/>
        <a:p>
          <a:pPr algn="l" rtl="0">
            <a:defRPr sz="1000"/>
          </a:pPr>
          <a:r>
            <a:rPr lang="ja-JP" altLang="en-US" sz="2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②</a:t>
          </a:r>
        </a:p>
      </xdr:txBody>
    </xdr:sp>
    <xdr:clientData/>
  </xdr:twoCellAnchor>
  <xdr:twoCellAnchor>
    <xdr:from>
      <xdr:col>5</xdr:col>
      <xdr:colOff>200025</xdr:colOff>
      <xdr:row>17</xdr:row>
      <xdr:rowOff>0</xdr:rowOff>
    </xdr:from>
    <xdr:to>
      <xdr:col>14</xdr:col>
      <xdr:colOff>76200</xdr:colOff>
      <xdr:row>18</xdr:row>
      <xdr:rowOff>9525</xdr:rowOff>
    </xdr:to>
    <xdr:sp macro="" textlink="">
      <xdr:nvSpPr>
        <xdr:cNvPr id="31046" name="AutoShape 19"/>
        <xdr:cNvSpPr>
          <a:spLocks noChangeArrowheads="1"/>
        </xdr:cNvSpPr>
      </xdr:nvSpPr>
      <xdr:spPr bwMode="auto">
        <a:xfrm>
          <a:off x="1390650" y="3067050"/>
          <a:ext cx="2019300" cy="180975"/>
        </a:xfrm>
        <a:prstGeom prst="roundRect">
          <a:avLst>
            <a:gd name="adj" fmla="val 16667"/>
          </a:avLst>
        </a:prstGeom>
        <a:noFill/>
        <a:ln w="28575">
          <a:solidFill>
            <a:srgbClr val="0000FF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190500</xdr:colOff>
      <xdr:row>13</xdr:row>
      <xdr:rowOff>47625</xdr:rowOff>
    </xdr:from>
    <xdr:to>
      <xdr:col>16</xdr:col>
      <xdr:colOff>38100</xdr:colOff>
      <xdr:row>15</xdr:row>
      <xdr:rowOff>123825</xdr:rowOff>
    </xdr:to>
    <xdr:sp macro="" textlink="">
      <xdr:nvSpPr>
        <xdr:cNvPr id="16" name="Rectangle 20"/>
        <xdr:cNvSpPr>
          <a:spLocks noChangeArrowheads="1"/>
        </xdr:cNvSpPr>
      </xdr:nvSpPr>
      <xdr:spPr bwMode="auto">
        <a:xfrm>
          <a:off x="2571750" y="2276475"/>
          <a:ext cx="1276350" cy="419100"/>
        </a:xfrm>
        <a:prstGeom prst="rect">
          <a:avLst/>
        </a:prstGeom>
        <a:solidFill>
          <a:srgbClr val="CCFFFF"/>
        </a:solidFill>
        <a:ln w="28575">
          <a:solidFill>
            <a:srgbClr val="0000FF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プルダウンリストから選択して下さい。</a:t>
          </a:r>
        </a:p>
      </xdr:txBody>
    </xdr:sp>
    <xdr:clientData/>
  </xdr:twoCellAnchor>
  <xdr:twoCellAnchor>
    <xdr:from>
      <xdr:col>13</xdr:col>
      <xdr:colOff>66675</xdr:colOff>
      <xdr:row>15</xdr:row>
      <xdr:rowOff>133350</xdr:rowOff>
    </xdr:from>
    <xdr:to>
      <xdr:col>13</xdr:col>
      <xdr:colOff>66675</xdr:colOff>
      <xdr:row>16</xdr:row>
      <xdr:rowOff>190500</xdr:rowOff>
    </xdr:to>
    <xdr:sp macro="" textlink="">
      <xdr:nvSpPr>
        <xdr:cNvPr id="31048" name="Line 21"/>
        <xdr:cNvSpPr>
          <a:spLocks noChangeShapeType="1"/>
        </xdr:cNvSpPr>
      </xdr:nvSpPr>
      <xdr:spPr bwMode="auto">
        <a:xfrm flipH="1">
          <a:off x="3162300" y="2800350"/>
          <a:ext cx="0" cy="257175"/>
        </a:xfrm>
        <a:prstGeom prst="line">
          <a:avLst/>
        </a:prstGeom>
        <a:noFill/>
        <a:ln w="28575">
          <a:solidFill>
            <a:srgbClr val="0000FF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180340</xdr:colOff>
      <xdr:row>26</xdr:row>
      <xdr:rowOff>124460</xdr:rowOff>
    </xdr:from>
    <xdr:to>
      <xdr:col>6</xdr:col>
      <xdr:colOff>119380</xdr:colOff>
      <xdr:row>45</xdr:row>
      <xdr:rowOff>200660</xdr:rowOff>
    </xdr:to>
    <xdr:sp macro="" textlink="">
      <xdr:nvSpPr>
        <xdr:cNvPr id="31049" name="AutoShape 22"/>
        <xdr:cNvSpPr>
          <a:spLocks noChangeArrowheads="1"/>
        </xdr:cNvSpPr>
      </xdr:nvSpPr>
      <xdr:spPr bwMode="auto">
        <a:xfrm>
          <a:off x="180340" y="4625340"/>
          <a:ext cx="1219200" cy="4638040"/>
        </a:xfrm>
        <a:prstGeom prst="roundRect">
          <a:avLst>
            <a:gd name="adj" fmla="val 16667"/>
          </a:avLst>
        </a:prstGeom>
        <a:noFill/>
        <a:ln w="28575">
          <a:solidFill>
            <a:srgbClr val="0000FF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18</xdr:col>
      <xdr:colOff>104775</xdr:colOff>
      <xdr:row>47</xdr:row>
      <xdr:rowOff>38100</xdr:rowOff>
    </xdr:from>
    <xdr:to>
      <xdr:col>18</xdr:col>
      <xdr:colOff>104775</xdr:colOff>
      <xdr:row>48</xdr:row>
      <xdr:rowOff>95250</xdr:rowOff>
    </xdr:to>
    <xdr:sp macro="" textlink="">
      <xdr:nvSpPr>
        <xdr:cNvPr id="31050" name="Line 26"/>
        <xdr:cNvSpPr>
          <a:spLocks noChangeShapeType="1"/>
        </xdr:cNvSpPr>
      </xdr:nvSpPr>
      <xdr:spPr bwMode="auto">
        <a:xfrm flipV="1">
          <a:off x="4391025" y="9639300"/>
          <a:ext cx="0" cy="304800"/>
        </a:xfrm>
        <a:prstGeom prst="line">
          <a:avLst/>
        </a:prstGeom>
        <a:noFill/>
        <a:ln w="28575">
          <a:solidFill>
            <a:srgbClr val="0000FF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210820</xdr:colOff>
      <xdr:row>26</xdr:row>
      <xdr:rowOff>93980</xdr:rowOff>
    </xdr:from>
    <xdr:to>
      <xdr:col>13</xdr:col>
      <xdr:colOff>140335</xdr:colOff>
      <xdr:row>45</xdr:row>
      <xdr:rowOff>170180</xdr:rowOff>
    </xdr:to>
    <xdr:sp macro="" textlink="">
      <xdr:nvSpPr>
        <xdr:cNvPr id="31051" name="AutoShape 27"/>
        <xdr:cNvSpPr>
          <a:spLocks noChangeArrowheads="1"/>
        </xdr:cNvSpPr>
      </xdr:nvSpPr>
      <xdr:spPr bwMode="auto">
        <a:xfrm>
          <a:off x="1490980" y="4594860"/>
          <a:ext cx="1423035" cy="4638040"/>
        </a:xfrm>
        <a:prstGeom prst="roundRect">
          <a:avLst>
            <a:gd name="adj" fmla="val 16667"/>
          </a:avLst>
        </a:prstGeom>
        <a:noFill/>
        <a:ln w="28575">
          <a:solidFill>
            <a:srgbClr val="0000FF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48</xdr:row>
      <xdr:rowOff>85725</xdr:rowOff>
    </xdr:from>
    <xdr:to>
      <xdr:col>21</xdr:col>
      <xdr:colOff>133350</xdr:colOff>
      <xdr:row>49</xdr:row>
      <xdr:rowOff>200025</xdr:rowOff>
    </xdr:to>
    <xdr:sp macro="" textlink="">
      <xdr:nvSpPr>
        <xdr:cNvPr id="21" name="Rectangle 29"/>
        <xdr:cNvSpPr>
          <a:spLocks noChangeArrowheads="1"/>
        </xdr:cNvSpPr>
      </xdr:nvSpPr>
      <xdr:spPr bwMode="auto">
        <a:xfrm>
          <a:off x="3571875" y="8315325"/>
          <a:ext cx="1562100" cy="257175"/>
        </a:xfrm>
        <a:prstGeom prst="rect">
          <a:avLst/>
        </a:prstGeom>
        <a:solidFill>
          <a:srgbClr val="CCFFFF"/>
        </a:solidFill>
        <a:ln w="28575">
          <a:solidFill>
            <a:srgbClr val="0000FF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プルダウンリストから選択、もしくは空欄にして下さい。</a:t>
          </a:r>
        </a:p>
      </xdr:txBody>
    </xdr:sp>
    <xdr:clientData/>
  </xdr:twoCellAnchor>
  <xdr:twoCellAnchor>
    <xdr:from>
      <xdr:col>3</xdr:col>
      <xdr:colOff>190500</xdr:colOff>
      <xdr:row>32</xdr:row>
      <xdr:rowOff>171450</xdr:rowOff>
    </xdr:from>
    <xdr:to>
      <xdr:col>3</xdr:col>
      <xdr:colOff>190500</xdr:colOff>
      <xdr:row>34</xdr:row>
      <xdr:rowOff>28575</xdr:rowOff>
    </xdr:to>
    <xdr:sp macro="" textlink="">
      <xdr:nvSpPr>
        <xdr:cNvPr id="31053" name="Line 35"/>
        <xdr:cNvSpPr>
          <a:spLocks noChangeShapeType="1"/>
        </xdr:cNvSpPr>
      </xdr:nvSpPr>
      <xdr:spPr bwMode="auto">
        <a:xfrm flipV="1">
          <a:off x="904875" y="6057900"/>
          <a:ext cx="0" cy="352425"/>
        </a:xfrm>
        <a:prstGeom prst="line">
          <a:avLst/>
        </a:prstGeom>
        <a:noFill/>
        <a:ln w="28575">
          <a:solidFill>
            <a:srgbClr val="0000FF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161925</xdr:colOff>
      <xdr:row>32</xdr:row>
      <xdr:rowOff>171450</xdr:rowOff>
    </xdr:from>
    <xdr:to>
      <xdr:col>10</xdr:col>
      <xdr:colOff>161925</xdr:colOff>
      <xdr:row>34</xdr:row>
      <xdr:rowOff>28575</xdr:rowOff>
    </xdr:to>
    <xdr:sp macro="" textlink="">
      <xdr:nvSpPr>
        <xdr:cNvPr id="31054" name="Line 36"/>
        <xdr:cNvSpPr>
          <a:spLocks noChangeShapeType="1"/>
        </xdr:cNvSpPr>
      </xdr:nvSpPr>
      <xdr:spPr bwMode="auto">
        <a:xfrm flipV="1">
          <a:off x="2543175" y="6057900"/>
          <a:ext cx="0" cy="352425"/>
        </a:xfrm>
        <a:prstGeom prst="line">
          <a:avLst/>
        </a:prstGeom>
        <a:noFill/>
        <a:ln w="28575">
          <a:solidFill>
            <a:srgbClr val="0000FF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34</xdr:row>
      <xdr:rowOff>38100</xdr:rowOff>
    </xdr:from>
    <xdr:to>
      <xdr:col>7</xdr:col>
      <xdr:colOff>123825</xdr:colOff>
      <xdr:row>35</xdr:row>
      <xdr:rowOff>171450</xdr:rowOff>
    </xdr:to>
    <xdr:sp macro="" textlink="">
      <xdr:nvSpPr>
        <xdr:cNvPr id="24" name="Rectangle 37"/>
        <xdr:cNvSpPr>
          <a:spLocks noChangeArrowheads="1"/>
        </xdr:cNvSpPr>
      </xdr:nvSpPr>
      <xdr:spPr bwMode="auto">
        <a:xfrm>
          <a:off x="19050" y="6501493"/>
          <a:ext cx="1819275" cy="378278"/>
        </a:xfrm>
        <a:prstGeom prst="rect">
          <a:avLst/>
        </a:prstGeom>
        <a:solidFill>
          <a:srgbClr val="CCFFFF"/>
        </a:solidFill>
        <a:ln w="28575">
          <a:solidFill>
            <a:srgbClr val="0000FF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プルダウンリストから選択、　　　　　もしくは商品名をご記入下さい。</a:t>
          </a:r>
        </a:p>
      </xdr:txBody>
    </xdr:sp>
    <xdr:clientData/>
  </xdr:twoCellAnchor>
  <xdr:twoCellAnchor>
    <xdr:from>
      <xdr:col>7</xdr:col>
      <xdr:colOff>171450</xdr:colOff>
      <xdr:row>34</xdr:row>
      <xdr:rowOff>38100</xdr:rowOff>
    </xdr:from>
    <xdr:to>
      <xdr:col>14</xdr:col>
      <xdr:colOff>142875</xdr:colOff>
      <xdr:row>35</xdr:row>
      <xdr:rowOff>171450</xdr:rowOff>
    </xdr:to>
    <xdr:sp macro="" textlink="">
      <xdr:nvSpPr>
        <xdr:cNvPr id="25" name="Rectangle 38"/>
        <xdr:cNvSpPr>
          <a:spLocks noChangeArrowheads="1"/>
        </xdr:cNvSpPr>
      </xdr:nvSpPr>
      <xdr:spPr bwMode="auto">
        <a:xfrm>
          <a:off x="1838325" y="5867400"/>
          <a:ext cx="1638300" cy="304800"/>
        </a:xfrm>
        <a:prstGeom prst="rect">
          <a:avLst/>
        </a:prstGeom>
        <a:solidFill>
          <a:srgbClr val="CCFFFF"/>
        </a:solidFill>
        <a:ln w="28575">
          <a:solidFill>
            <a:srgbClr val="0000FF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プルダウンリストから選択、　　もしくは型番をご記入下さい。</a:t>
          </a:r>
        </a:p>
      </xdr:txBody>
    </xdr:sp>
    <xdr:clientData/>
  </xdr:twoCellAnchor>
  <xdr:twoCellAnchor>
    <xdr:from>
      <xdr:col>18</xdr:col>
      <xdr:colOff>76200</xdr:colOff>
      <xdr:row>10</xdr:row>
      <xdr:rowOff>152400</xdr:rowOff>
    </xdr:from>
    <xdr:to>
      <xdr:col>22</xdr:col>
      <xdr:colOff>104775</xdr:colOff>
      <xdr:row>12</xdr:row>
      <xdr:rowOff>85725</xdr:rowOff>
    </xdr:to>
    <xdr:sp macro="" textlink="">
      <xdr:nvSpPr>
        <xdr:cNvPr id="26" name="Rectangle 39"/>
        <xdr:cNvSpPr>
          <a:spLocks noChangeArrowheads="1"/>
        </xdr:cNvSpPr>
      </xdr:nvSpPr>
      <xdr:spPr bwMode="auto">
        <a:xfrm>
          <a:off x="4419600" y="1993900"/>
          <a:ext cx="993775" cy="339725"/>
        </a:xfrm>
        <a:prstGeom prst="rect">
          <a:avLst/>
        </a:prstGeom>
        <a:solidFill>
          <a:srgbClr val="CCFFFF"/>
        </a:solidFill>
        <a:ln w="28575">
          <a:solidFill>
            <a:srgbClr val="0000FF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貴支店住所に</a:t>
          </a:r>
        </a:p>
        <a:p>
          <a:pPr algn="l" rtl="0">
            <a:defRPr sz="1000"/>
          </a:pPr>
          <a:r>
            <a:rPr lang="ja-JP" altLang="en-US" sz="900" b="1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変更して下さい。</a:t>
          </a:r>
        </a:p>
      </xdr:txBody>
    </xdr:sp>
    <xdr:clientData/>
  </xdr:twoCellAnchor>
  <xdr:twoCellAnchor>
    <xdr:from>
      <xdr:col>36</xdr:col>
      <xdr:colOff>171450</xdr:colOff>
      <xdr:row>15</xdr:row>
      <xdr:rowOff>104775</xdr:rowOff>
    </xdr:from>
    <xdr:to>
      <xdr:col>41</xdr:col>
      <xdr:colOff>123825</xdr:colOff>
      <xdr:row>18</xdr:row>
      <xdr:rowOff>19050</xdr:rowOff>
    </xdr:to>
    <xdr:sp macro="" textlink="">
      <xdr:nvSpPr>
        <xdr:cNvPr id="27" name="AutoShape 40"/>
        <xdr:cNvSpPr>
          <a:spLocks noChangeArrowheads="1"/>
        </xdr:cNvSpPr>
      </xdr:nvSpPr>
      <xdr:spPr bwMode="auto">
        <a:xfrm>
          <a:off x="8743950" y="2676525"/>
          <a:ext cx="1143000" cy="428625"/>
        </a:xfrm>
        <a:prstGeom prst="wedgeRoundRectCallout">
          <a:avLst>
            <a:gd name="adj1" fmla="val -73412"/>
            <a:gd name="adj2" fmla="val -4903"/>
            <a:gd name="adj3" fmla="val 16667"/>
          </a:avLst>
        </a:prstGeom>
        <a:solidFill>
          <a:srgbClr val="FFCCFF"/>
        </a:solidFill>
        <a:ln w="28575">
          <a:solidFill>
            <a:srgbClr val="FF00FF"/>
          </a:solidFill>
          <a:miter lim="800000"/>
          <a:headEnd/>
          <a:tailEnd/>
        </a:ln>
      </xdr:spPr>
      <xdr:txBody>
        <a:bodyPr vertOverflow="clip" wrap="square" lIns="27432" tIns="0" rIns="27432" bIns="18288" anchor="b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青枠に税込金額を入力して下さい。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↓</a:t>
          </a:r>
        </a:p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右セルへ税別金額が表示されます。</a:t>
          </a:r>
        </a:p>
      </xdr:txBody>
    </xdr:sp>
    <xdr:clientData/>
  </xdr:twoCellAnchor>
  <xdr:twoCellAnchor>
    <xdr:from>
      <xdr:col>36</xdr:col>
      <xdr:colOff>152400</xdr:colOff>
      <xdr:row>20</xdr:row>
      <xdr:rowOff>57150</xdr:rowOff>
    </xdr:from>
    <xdr:to>
      <xdr:col>41</xdr:col>
      <xdr:colOff>114300</xdr:colOff>
      <xdr:row>23</xdr:row>
      <xdr:rowOff>28575</xdr:rowOff>
    </xdr:to>
    <xdr:sp macro="" textlink="">
      <xdr:nvSpPr>
        <xdr:cNvPr id="28" name="AutoShape 41"/>
        <xdr:cNvSpPr>
          <a:spLocks noChangeArrowheads="1"/>
        </xdr:cNvSpPr>
      </xdr:nvSpPr>
      <xdr:spPr bwMode="auto">
        <a:xfrm>
          <a:off x="8724900" y="3486150"/>
          <a:ext cx="1152525" cy="485775"/>
        </a:xfrm>
        <a:prstGeom prst="wedgeRoundRectCallout">
          <a:avLst>
            <a:gd name="adj1" fmla="val -72926"/>
            <a:gd name="adj2" fmla="val -4903"/>
            <a:gd name="adj3" fmla="val 16667"/>
          </a:avLst>
        </a:prstGeom>
        <a:solidFill>
          <a:srgbClr val="FFCCFF"/>
        </a:solidFill>
        <a:ln w="28575">
          <a:solidFill>
            <a:srgbClr val="FF00FF"/>
          </a:solidFill>
          <a:miter lim="800000"/>
          <a:headEnd/>
          <a:tailEnd/>
        </a:ln>
      </xdr:spPr>
      <xdr:txBody>
        <a:bodyPr vertOverflow="clip" wrap="square" lIns="27432" tIns="0" rIns="27432" bIns="18288" anchor="b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青枠に税別金額を入力して下さい。</a:t>
          </a: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↓</a:t>
          </a: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右セルへ税込金額が表示されます。</a:t>
          </a:r>
        </a:p>
      </xdr:txBody>
    </xdr:sp>
    <xdr:clientData/>
  </xdr:twoCellAnchor>
  <xdr:twoCellAnchor>
    <xdr:from>
      <xdr:col>25</xdr:col>
      <xdr:colOff>152400</xdr:colOff>
      <xdr:row>46</xdr:row>
      <xdr:rowOff>171450</xdr:rowOff>
    </xdr:from>
    <xdr:to>
      <xdr:col>27</xdr:col>
      <xdr:colOff>190500</xdr:colOff>
      <xdr:row>48</xdr:row>
      <xdr:rowOff>123825</xdr:rowOff>
    </xdr:to>
    <xdr:sp macro="" textlink="">
      <xdr:nvSpPr>
        <xdr:cNvPr id="31060" name="Line 47"/>
        <xdr:cNvSpPr>
          <a:spLocks noChangeShapeType="1"/>
        </xdr:cNvSpPr>
      </xdr:nvSpPr>
      <xdr:spPr bwMode="auto">
        <a:xfrm flipH="1" flipV="1">
          <a:off x="6105525" y="9525000"/>
          <a:ext cx="514350" cy="447675"/>
        </a:xfrm>
        <a:prstGeom prst="line">
          <a:avLst/>
        </a:prstGeom>
        <a:noFill/>
        <a:ln w="28575">
          <a:solidFill>
            <a:srgbClr val="0000FF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38100</xdr:colOff>
      <xdr:row>48</xdr:row>
      <xdr:rowOff>76200</xdr:rowOff>
    </xdr:from>
    <xdr:to>
      <xdr:col>32</xdr:col>
      <xdr:colOff>171450</xdr:colOff>
      <xdr:row>49</xdr:row>
      <xdr:rowOff>190500</xdr:rowOff>
    </xdr:to>
    <xdr:sp macro="" textlink="">
      <xdr:nvSpPr>
        <xdr:cNvPr id="30" name="Rectangle 48"/>
        <xdr:cNvSpPr>
          <a:spLocks noChangeArrowheads="1"/>
        </xdr:cNvSpPr>
      </xdr:nvSpPr>
      <xdr:spPr bwMode="auto">
        <a:xfrm>
          <a:off x="6229350" y="8305800"/>
          <a:ext cx="1562100" cy="266700"/>
        </a:xfrm>
        <a:prstGeom prst="rect">
          <a:avLst/>
        </a:prstGeom>
        <a:solidFill>
          <a:srgbClr val="CCFFFF"/>
        </a:solidFill>
        <a:ln w="28575">
          <a:solidFill>
            <a:srgbClr val="0000FF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値引額は頭に</a:t>
          </a:r>
          <a:r>
            <a:rPr lang="en-US" altLang="ja-JP" sz="900" b="1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-</a:t>
          </a:r>
          <a:r>
            <a:rPr lang="ja-JP" altLang="en-US" sz="900" b="1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（ﾏｲﾅｽ）</a:t>
          </a:r>
        </a:p>
        <a:p>
          <a:pPr algn="l" rtl="0">
            <a:defRPr sz="1000"/>
          </a:pPr>
          <a:r>
            <a:rPr lang="ja-JP" altLang="en-US" sz="900" b="1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を付けて入力してください。</a:t>
          </a:r>
        </a:p>
      </xdr:txBody>
    </xdr:sp>
    <xdr:clientData/>
  </xdr:twoCellAnchor>
  <xdr:twoCellAnchor>
    <xdr:from>
      <xdr:col>16</xdr:col>
      <xdr:colOff>57150</xdr:colOff>
      <xdr:row>46</xdr:row>
      <xdr:rowOff>19050</xdr:rowOff>
    </xdr:from>
    <xdr:to>
      <xdr:col>20</xdr:col>
      <xdr:colOff>180975</xdr:colOff>
      <xdr:row>47</xdr:row>
      <xdr:rowOff>0</xdr:rowOff>
    </xdr:to>
    <xdr:sp macro="" textlink="">
      <xdr:nvSpPr>
        <xdr:cNvPr id="31062" name="AutoShape 49"/>
        <xdr:cNvSpPr>
          <a:spLocks noChangeArrowheads="1"/>
        </xdr:cNvSpPr>
      </xdr:nvSpPr>
      <xdr:spPr bwMode="auto">
        <a:xfrm>
          <a:off x="3867150" y="9372600"/>
          <a:ext cx="1076325" cy="228600"/>
        </a:xfrm>
        <a:prstGeom prst="roundRect">
          <a:avLst>
            <a:gd name="adj" fmla="val 16667"/>
          </a:avLst>
        </a:prstGeom>
        <a:noFill/>
        <a:ln w="28575">
          <a:solidFill>
            <a:srgbClr val="0000FF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47625</xdr:colOff>
      <xdr:row>46</xdr:row>
      <xdr:rowOff>19050</xdr:rowOff>
    </xdr:from>
    <xdr:to>
      <xdr:col>25</xdr:col>
      <xdr:colOff>200025</xdr:colOff>
      <xdr:row>47</xdr:row>
      <xdr:rowOff>0</xdr:rowOff>
    </xdr:to>
    <xdr:sp macro="" textlink="">
      <xdr:nvSpPr>
        <xdr:cNvPr id="31063" name="AutoShape 50"/>
        <xdr:cNvSpPr>
          <a:spLocks noChangeArrowheads="1"/>
        </xdr:cNvSpPr>
      </xdr:nvSpPr>
      <xdr:spPr bwMode="auto">
        <a:xfrm>
          <a:off x="5048250" y="9372600"/>
          <a:ext cx="1104900" cy="228600"/>
        </a:xfrm>
        <a:prstGeom prst="roundRect">
          <a:avLst>
            <a:gd name="adj" fmla="val 16667"/>
          </a:avLst>
        </a:prstGeom>
        <a:noFill/>
        <a:ln w="28575">
          <a:solidFill>
            <a:srgbClr val="0000FF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47625</xdr:colOff>
      <xdr:row>26</xdr:row>
      <xdr:rowOff>133350</xdr:rowOff>
    </xdr:from>
    <xdr:to>
      <xdr:col>20</xdr:col>
      <xdr:colOff>180975</xdr:colOff>
      <xdr:row>45</xdr:row>
      <xdr:rowOff>200025</xdr:rowOff>
    </xdr:to>
    <xdr:sp macro="" textlink="">
      <xdr:nvSpPr>
        <xdr:cNvPr id="31064" name="AutoShape 51"/>
        <xdr:cNvSpPr>
          <a:spLocks noChangeArrowheads="1"/>
        </xdr:cNvSpPr>
      </xdr:nvSpPr>
      <xdr:spPr bwMode="auto">
        <a:xfrm>
          <a:off x="3857625" y="4610100"/>
          <a:ext cx="1085850" cy="4695825"/>
        </a:xfrm>
        <a:prstGeom prst="roundRect">
          <a:avLst>
            <a:gd name="adj" fmla="val 16667"/>
          </a:avLst>
        </a:prstGeom>
        <a:noFill/>
        <a:ln w="28575">
          <a:solidFill>
            <a:srgbClr val="0000FF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18</xdr:col>
      <xdr:colOff>152400</xdr:colOff>
      <xdr:row>32</xdr:row>
      <xdr:rowOff>180975</xdr:rowOff>
    </xdr:from>
    <xdr:to>
      <xdr:col>18</xdr:col>
      <xdr:colOff>152400</xdr:colOff>
      <xdr:row>34</xdr:row>
      <xdr:rowOff>38100</xdr:rowOff>
    </xdr:to>
    <xdr:sp macro="" textlink="">
      <xdr:nvSpPr>
        <xdr:cNvPr id="31065" name="Line 52"/>
        <xdr:cNvSpPr>
          <a:spLocks noChangeShapeType="1"/>
        </xdr:cNvSpPr>
      </xdr:nvSpPr>
      <xdr:spPr bwMode="auto">
        <a:xfrm flipV="1">
          <a:off x="4438650" y="6067425"/>
          <a:ext cx="0" cy="352425"/>
        </a:xfrm>
        <a:prstGeom prst="line">
          <a:avLst/>
        </a:prstGeom>
        <a:noFill/>
        <a:ln w="28575">
          <a:solidFill>
            <a:srgbClr val="0000FF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180975</xdr:colOff>
      <xdr:row>34</xdr:row>
      <xdr:rowOff>38100</xdr:rowOff>
    </xdr:from>
    <xdr:to>
      <xdr:col>21</xdr:col>
      <xdr:colOff>123825</xdr:colOff>
      <xdr:row>35</xdr:row>
      <xdr:rowOff>171450</xdr:rowOff>
    </xdr:to>
    <xdr:sp macro="" textlink="">
      <xdr:nvSpPr>
        <xdr:cNvPr id="35" name="Rectangle 53"/>
        <xdr:cNvSpPr>
          <a:spLocks noChangeArrowheads="1"/>
        </xdr:cNvSpPr>
      </xdr:nvSpPr>
      <xdr:spPr bwMode="auto">
        <a:xfrm>
          <a:off x="3752850" y="5867400"/>
          <a:ext cx="1371600" cy="304800"/>
        </a:xfrm>
        <a:prstGeom prst="rect">
          <a:avLst/>
        </a:prstGeom>
        <a:solidFill>
          <a:srgbClr val="CCFFFF"/>
        </a:solidFill>
        <a:ln w="28575">
          <a:solidFill>
            <a:srgbClr val="0000FF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定価を入力して下さい。</a:t>
          </a:r>
        </a:p>
      </xdr:txBody>
    </xdr:sp>
    <xdr:clientData/>
  </xdr:twoCellAnchor>
  <xdr:oneCellAnchor>
    <xdr:from>
      <xdr:col>22</xdr:col>
      <xdr:colOff>192565</xdr:colOff>
      <xdr:row>47</xdr:row>
      <xdr:rowOff>56978</xdr:rowOff>
    </xdr:from>
    <xdr:ext cx="268920" cy="237053"/>
    <xdr:sp macro="" textlink="">
      <xdr:nvSpPr>
        <xdr:cNvPr id="36" name="Text Box 54"/>
        <xdr:cNvSpPr txBox="1">
          <a:spLocks noChangeArrowheads="1"/>
        </xdr:cNvSpPr>
      </xdr:nvSpPr>
      <xdr:spPr bwMode="auto">
        <a:xfrm>
          <a:off x="5580994" y="9704442"/>
          <a:ext cx="268920" cy="237053"/>
        </a:xfrm>
        <a:prstGeom prst="rect">
          <a:avLst/>
        </a:prstGeom>
        <a:solidFill>
          <a:srgbClr val="FF0000"/>
        </a:solidFill>
        <a:ln w="9525">
          <a:noFill/>
          <a:miter lim="800000"/>
          <a:headEnd/>
          <a:tailEnd/>
        </a:ln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2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※1</a:t>
          </a:r>
        </a:p>
      </xdr:txBody>
    </xdr:sp>
    <xdr:clientData/>
  </xdr:oneCellAnchor>
  <xdr:twoCellAnchor>
    <xdr:from>
      <xdr:col>8</xdr:col>
      <xdr:colOff>0</xdr:colOff>
      <xdr:row>36</xdr:row>
      <xdr:rowOff>76200</xdr:rowOff>
    </xdr:from>
    <xdr:to>
      <xdr:col>25</xdr:col>
      <xdr:colOff>0</xdr:colOff>
      <xdr:row>41</xdr:row>
      <xdr:rowOff>114300</xdr:rowOff>
    </xdr:to>
    <xdr:sp macro="" textlink="">
      <xdr:nvSpPr>
        <xdr:cNvPr id="37" name="Rectangle 11" descr="右上がり対角線"/>
        <xdr:cNvSpPr>
          <a:spLocks noChangeArrowheads="1"/>
        </xdr:cNvSpPr>
      </xdr:nvSpPr>
      <xdr:spPr bwMode="auto">
        <a:xfrm>
          <a:off x="1905000" y="6248400"/>
          <a:ext cx="4048125" cy="895350"/>
        </a:xfrm>
        <a:prstGeom prst="rect">
          <a:avLst/>
        </a:prstGeom>
        <a:pattFill prst="ltUpDiag">
          <a:fgClr>
            <a:srgbClr val="FF0000"/>
          </a:fgClr>
          <a:bgClr>
            <a:srgbClr val="FFFFFF"/>
          </a:bgClr>
        </a:pattFill>
        <a:ln w="38100">
          <a:solidFill>
            <a:srgbClr val="FF0000"/>
          </a:solidFill>
          <a:prstDash val="lgDash"/>
          <a:miter lim="800000"/>
          <a:headEnd/>
          <a:tailEnd/>
        </a:ln>
      </xdr:spPr>
      <xdr:txBody>
        <a:bodyPr vertOverflow="clip" wrap="square" lIns="128016" tIns="73152" rIns="128016" bIns="73152" anchor="ctr" upright="1"/>
        <a:lstStyle/>
        <a:p>
          <a:pPr algn="ctr" rtl="0">
            <a:defRPr sz="1000"/>
          </a:pPr>
          <a:r>
            <a:rPr lang="ja-JP" altLang="en-US" sz="72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記入例</a:t>
          </a:r>
        </a:p>
      </xdr:txBody>
    </xdr:sp>
    <xdr:clientData/>
  </xdr:twoCellAnchor>
  <xdr:twoCellAnchor>
    <xdr:from>
      <xdr:col>37</xdr:col>
      <xdr:colOff>76200</xdr:colOff>
      <xdr:row>43</xdr:row>
      <xdr:rowOff>180975</xdr:rowOff>
    </xdr:from>
    <xdr:to>
      <xdr:col>41</xdr:col>
      <xdr:colOff>114300</xdr:colOff>
      <xdr:row>47</xdr:row>
      <xdr:rowOff>38100</xdr:rowOff>
    </xdr:to>
    <xdr:sp macro="" textlink="">
      <xdr:nvSpPr>
        <xdr:cNvPr id="38" name="Rectangle 55"/>
        <xdr:cNvSpPr>
          <a:spLocks noChangeArrowheads="1"/>
        </xdr:cNvSpPr>
      </xdr:nvSpPr>
      <xdr:spPr bwMode="auto">
        <a:xfrm>
          <a:off x="8886825" y="7543800"/>
          <a:ext cx="990600" cy="552450"/>
        </a:xfrm>
        <a:prstGeom prst="rect">
          <a:avLst/>
        </a:prstGeom>
        <a:solidFill>
          <a:srgbClr val="FFCCFF"/>
        </a:solidFill>
        <a:ln w="28575">
          <a:solidFill>
            <a:srgbClr val="FF00FF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①に最低単価（税別）を記入します。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②へ値引可能額が表示されます。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③出精値引金額へは値引可能額以内の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　入力が可能です。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　（規定外値引にしないこと</a:t>
          </a:r>
          <a:r>
            <a:rPr lang="en-US" altLang="ja-JP" sz="900" b="1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!</a:t>
          </a:r>
          <a:r>
            <a:rPr lang="ja-JP" altLang="en-US" sz="900" b="1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）</a:t>
          </a:r>
        </a:p>
      </xdr:txBody>
    </xdr:sp>
    <xdr:clientData/>
  </xdr:twoCellAnchor>
  <xdr:twoCellAnchor>
    <xdr:from>
      <xdr:col>35</xdr:col>
      <xdr:colOff>847725</xdr:colOff>
      <xdr:row>45</xdr:row>
      <xdr:rowOff>104775</xdr:rowOff>
    </xdr:from>
    <xdr:to>
      <xdr:col>37</xdr:col>
      <xdr:colOff>85725</xdr:colOff>
      <xdr:row>45</xdr:row>
      <xdr:rowOff>104775</xdr:rowOff>
    </xdr:to>
    <xdr:sp macro="" textlink="">
      <xdr:nvSpPr>
        <xdr:cNvPr id="31070" name="Line 56"/>
        <xdr:cNvSpPr>
          <a:spLocks noChangeShapeType="1"/>
        </xdr:cNvSpPr>
      </xdr:nvSpPr>
      <xdr:spPr bwMode="auto">
        <a:xfrm flipH="1">
          <a:off x="9801225" y="9210675"/>
          <a:ext cx="333375" cy="0"/>
        </a:xfrm>
        <a:prstGeom prst="line">
          <a:avLst/>
        </a:prstGeom>
        <a:noFill/>
        <a:ln w="28575">
          <a:solidFill>
            <a:srgbClr val="FF00FF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51</xdr:row>
      <xdr:rowOff>76200</xdr:rowOff>
    </xdr:from>
    <xdr:to>
      <xdr:col>37</xdr:col>
      <xdr:colOff>361950</xdr:colOff>
      <xdr:row>56</xdr:row>
      <xdr:rowOff>85725</xdr:rowOff>
    </xdr:to>
    <xdr:sp macro="" textlink="">
      <xdr:nvSpPr>
        <xdr:cNvPr id="40" name="Rectangle 57"/>
        <xdr:cNvSpPr>
          <a:spLocks noChangeArrowheads="1"/>
        </xdr:cNvSpPr>
      </xdr:nvSpPr>
      <xdr:spPr bwMode="auto">
        <a:xfrm>
          <a:off x="8096250" y="8820150"/>
          <a:ext cx="952500" cy="866775"/>
        </a:xfrm>
        <a:prstGeom prst="rect">
          <a:avLst/>
        </a:prstGeom>
        <a:solidFill>
          <a:srgbClr val="CCFFFF"/>
        </a:solidFill>
        <a:ln w="28575">
          <a:solidFill>
            <a:srgbClr val="0000FF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100"/>
            </a:lnSpc>
            <a:defRPr sz="1000"/>
          </a:pPr>
          <a:endParaRPr lang="ja-JP" altLang="en-US" sz="900" b="1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 sz="900" b="1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消費税は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900" b="1" i="0" u="sng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税別価格 </a:t>
          </a:r>
          <a:r>
            <a:rPr lang="en-US" altLang="ja-JP" sz="900" b="1" i="0" u="sng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× 0.05 or0.08</a:t>
          </a:r>
          <a:r>
            <a:rPr lang="ja-JP" altLang="en-US" sz="900" b="1" i="0" u="sng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（小数点以下切捨て）</a:t>
          </a:r>
          <a:endParaRPr lang="ja-JP" altLang="en-US" sz="900" b="1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となります。</a:t>
          </a:r>
        </a:p>
      </xdr:txBody>
    </xdr:sp>
    <xdr:clientData/>
  </xdr:twoCellAnchor>
  <xdr:oneCellAnchor>
    <xdr:from>
      <xdr:col>34</xdr:col>
      <xdr:colOff>103665</xdr:colOff>
      <xdr:row>49</xdr:row>
      <xdr:rowOff>204028</xdr:rowOff>
    </xdr:from>
    <xdr:ext cx="268920" cy="237053"/>
    <xdr:sp macro="" textlink="">
      <xdr:nvSpPr>
        <xdr:cNvPr id="41" name="Text Box 58"/>
        <xdr:cNvSpPr txBox="1">
          <a:spLocks noChangeArrowheads="1"/>
        </xdr:cNvSpPr>
      </xdr:nvSpPr>
      <xdr:spPr bwMode="auto">
        <a:xfrm>
          <a:off x="8431236" y="10341349"/>
          <a:ext cx="268920" cy="237053"/>
        </a:xfrm>
        <a:prstGeom prst="rect">
          <a:avLst/>
        </a:prstGeom>
        <a:solidFill>
          <a:srgbClr val="FF0000"/>
        </a:solidFill>
        <a:ln w="9525">
          <a:noFill/>
          <a:miter lim="800000"/>
          <a:headEnd/>
          <a:tailEnd/>
        </a:ln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2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※1</a:t>
          </a:r>
        </a:p>
      </xdr:txBody>
    </xdr:sp>
    <xdr:clientData/>
  </xdr:oneCellAnchor>
  <xdr:twoCellAnchor>
    <xdr:from>
      <xdr:col>13</xdr:col>
      <xdr:colOff>190500</xdr:colOff>
      <xdr:row>5</xdr:row>
      <xdr:rowOff>38100</xdr:rowOff>
    </xdr:from>
    <xdr:to>
      <xdr:col>17</xdr:col>
      <xdr:colOff>50800</xdr:colOff>
      <xdr:row>8</xdr:row>
      <xdr:rowOff>20320</xdr:rowOff>
    </xdr:to>
    <xdr:sp macro="" textlink="">
      <xdr:nvSpPr>
        <xdr:cNvPr id="31073" name="AutoShape 61"/>
        <xdr:cNvSpPr>
          <a:spLocks noChangeArrowheads="1"/>
        </xdr:cNvSpPr>
      </xdr:nvSpPr>
      <xdr:spPr bwMode="auto">
        <a:xfrm>
          <a:off x="2964180" y="1247140"/>
          <a:ext cx="713740" cy="276860"/>
        </a:xfrm>
        <a:prstGeom prst="roundRect">
          <a:avLst>
            <a:gd name="adj" fmla="val 16667"/>
          </a:avLst>
        </a:prstGeom>
        <a:noFill/>
        <a:ln w="28575">
          <a:solidFill>
            <a:srgbClr val="0000FF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38100</xdr:colOff>
      <xdr:row>0</xdr:row>
      <xdr:rowOff>219075</xdr:rowOff>
    </xdr:from>
    <xdr:to>
      <xdr:col>30</xdr:col>
      <xdr:colOff>228600</xdr:colOff>
      <xdr:row>2</xdr:row>
      <xdr:rowOff>304800</xdr:rowOff>
    </xdr:to>
    <xdr:sp macro="" textlink="">
      <xdr:nvSpPr>
        <xdr:cNvPr id="43" name="Rectangle 62"/>
        <xdr:cNvSpPr>
          <a:spLocks noChangeArrowheads="1"/>
        </xdr:cNvSpPr>
      </xdr:nvSpPr>
      <xdr:spPr bwMode="auto">
        <a:xfrm>
          <a:off x="5276850" y="171450"/>
          <a:ext cx="2095500" cy="342900"/>
        </a:xfrm>
        <a:prstGeom prst="rect">
          <a:avLst/>
        </a:prstGeom>
        <a:solidFill>
          <a:srgbClr val="CCFFFF"/>
        </a:solidFill>
        <a:ln w="28575">
          <a:solidFill>
            <a:srgbClr val="0000FF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プルダウンリストから選択して下さい。</a:t>
          </a:r>
        </a:p>
        <a:p>
          <a:pPr algn="l" rtl="0">
            <a:lnSpc>
              <a:spcPts val="1100"/>
            </a:lnSpc>
            <a:defRPr sz="1000"/>
          </a:pPr>
          <a:endParaRPr lang="ja-JP" altLang="en-US" sz="900" b="1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900" b="1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会社・団体宛の場合　→　「御中」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個人宛の場合　　　   →　「様」</a:t>
          </a:r>
        </a:p>
      </xdr:txBody>
    </xdr:sp>
    <xdr:clientData/>
  </xdr:twoCellAnchor>
  <xdr:twoCellAnchor>
    <xdr:from>
      <xdr:col>16</xdr:col>
      <xdr:colOff>85725</xdr:colOff>
      <xdr:row>2</xdr:row>
      <xdr:rowOff>85725</xdr:rowOff>
    </xdr:from>
    <xdr:to>
      <xdr:col>22</xdr:col>
      <xdr:colOff>19050</xdr:colOff>
      <xdr:row>5</xdr:row>
      <xdr:rowOff>9525</xdr:rowOff>
    </xdr:to>
    <xdr:sp macro="" textlink="">
      <xdr:nvSpPr>
        <xdr:cNvPr id="31075" name="Line 63"/>
        <xdr:cNvSpPr>
          <a:spLocks noChangeShapeType="1"/>
        </xdr:cNvSpPr>
      </xdr:nvSpPr>
      <xdr:spPr bwMode="auto">
        <a:xfrm flipH="1">
          <a:off x="3895725" y="628650"/>
          <a:ext cx="1362075" cy="600075"/>
        </a:xfrm>
        <a:prstGeom prst="line">
          <a:avLst/>
        </a:prstGeom>
        <a:noFill/>
        <a:ln w="28575">
          <a:solidFill>
            <a:srgbClr val="0000FF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22</xdr:col>
      <xdr:colOff>165100</xdr:colOff>
      <xdr:row>7</xdr:row>
      <xdr:rowOff>50800</xdr:rowOff>
    </xdr:from>
    <xdr:to>
      <xdr:col>30</xdr:col>
      <xdr:colOff>211840</xdr:colOff>
      <xdr:row>11</xdr:row>
      <xdr:rowOff>149138</xdr:rowOff>
    </xdr:to>
    <xdr:pic>
      <xdr:nvPicPr>
        <xdr:cNvPr id="45" name="図 4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73700" y="1498600"/>
          <a:ext cx="2000000" cy="69523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165100</xdr:colOff>
      <xdr:row>7</xdr:row>
      <xdr:rowOff>50800</xdr:rowOff>
    </xdr:from>
    <xdr:to>
      <xdr:col>30</xdr:col>
      <xdr:colOff>211840</xdr:colOff>
      <xdr:row>11</xdr:row>
      <xdr:rowOff>149138</xdr:rowOff>
    </xdr:to>
    <xdr:pic>
      <xdr:nvPicPr>
        <xdr:cNvPr id="13" name="図 1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73700" y="1498600"/>
          <a:ext cx="2000000" cy="6952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noFill/>
        <a:ln w="28575">
          <a:solidFill>
            <a:srgbClr val="0000FF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BK65"/>
  <sheetViews>
    <sheetView showGridLines="0" zoomScale="75" zoomScaleNormal="75" workbookViewId="0"/>
  </sheetViews>
  <sheetFormatPr defaultColWidth="3.109375" defaultRowHeight="13.2" x14ac:dyDescent="0.2"/>
  <cols>
    <col min="1" max="34" width="3.109375" style="1" customWidth="1"/>
    <col min="35" max="36" width="11.21875" style="1" customWidth="1"/>
    <col min="37" max="37" width="3.109375" style="53" customWidth="1"/>
    <col min="38" max="39" width="11.33203125" style="58" customWidth="1"/>
    <col min="40" max="42" width="3.109375" style="53" customWidth="1"/>
    <col min="43" max="51" width="5.33203125" style="53" customWidth="1"/>
    <col min="52" max="52" width="6.44140625" style="53" customWidth="1"/>
    <col min="53" max="58" width="4.109375" style="53" customWidth="1"/>
    <col min="59" max="59" width="4.109375" style="58" customWidth="1"/>
    <col min="60" max="61" width="3.109375" style="53" customWidth="1"/>
    <col min="62" max="63" width="3.109375" style="58" customWidth="1"/>
    <col min="64" max="16384" width="3.109375" style="1"/>
  </cols>
  <sheetData>
    <row r="1" spans="1:52" ht="29.25" customHeight="1" x14ac:dyDescent="0.2">
      <c r="A1" s="79" t="s">
        <v>243</v>
      </c>
    </row>
    <row r="2" spans="1:52" ht="13.8" thickBot="1" x14ac:dyDescent="0.25">
      <c r="O2" s="2"/>
      <c r="AI2" s="124" t="s">
        <v>198</v>
      </c>
      <c r="AJ2" s="124"/>
      <c r="AL2" s="124" t="s">
        <v>199</v>
      </c>
      <c r="AM2" s="124"/>
    </row>
    <row r="3" spans="1:52" ht="28.8" thickBot="1" x14ac:dyDescent="0.25">
      <c r="A3" s="125" t="s">
        <v>2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  <c r="P3" s="125"/>
      <c r="Q3" s="125"/>
      <c r="R3" s="125"/>
      <c r="S3" s="125"/>
      <c r="T3" s="125"/>
      <c r="U3" s="125"/>
      <c r="V3" s="125"/>
      <c r="W3" s="125"/>
      <c r="X3" s="125"/>
      <c r="Y3" s="125"/>
      <c r="Z3" s="125"/>
      <c r="AA3" s="125"/>
      <c r="AB3" s="125"/>
      <c r="AC3" s="125"/>
      <c r="AD3" s="125"/>
      <c r="AE3" s="125"/>
      <c r="AI3" s="108">
        <v>10</v>
      </c>
      <c r="AJ3" s="107" t="s">
        <v>197</v>
      </c>
      <c r="AL3" s="108">
        <v>10</v>
      </c>
      <c r="AM3" s="107" t="s">
        <v>197</v>
      </c>
    </row>
    <row r="4" spans="1:52" ht="11.25" customHeight="1" x14ac:dyDescent="0.2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I4" s="40"/>
      <c r="AK4" s="54"/>
      <c r="AL4" s="59"/>
    </row>
    <row r="5" spans="1:52" x14ac:dyDescent="0.2">
      <c r="W5" s="126" t="s">
        <v>3</v>
      </c>
      <c r="X5" s="126"/>
      <c r="Y5" s="126"/>
      <c r="Z5" s="127">
        <f ca="1">TODAY()</f>
        <v>44133</v>
      </c>
      <c r="AA5" s="127"/>
      <c r="AB5" s="127"/>
      <c r="AC5" s="127"/>
      <c r="AD5" s="127"/>
      <c r="AE5" s="127"/>
      <c r="AQ5" s="55" t="s">
        <v>144</v>
      </c>
      <c r="AR5" s="55" t="s">
        <v>143</v>
      </c>
      <c r="AS5" s="55" t="s">
        <v>142</v>
      </c>
      <c r="AT5" s="55" t="s">
        <v>141</v>
      </c>
      <c r="AU5" s="55" t="s">
        <v>140</v>
      </c>
      <c r="AV5" s="55" t="s">
        <v>139</v>
      </c>
      <c r="AW5" s="55" t="s">
        <v>138</v>
      </c>
      <c r="AX5" s="55" t="s">
        <v>137</v>
      </c>
      <c r="AY5" s="55" t="s">
        <v>136</v>
      </c>
      <c r="AZ5" s="55"/>
    </row>
    <row r="6" spans="1:52" ht="3.75" customHeight="1" x14ac:dyDescent="0.2">
      <c r="A6" s="128" t="s">
        <v>146</v>
      </c>
      <c r="B6" s="129"/>
      <c r="C6" s="129"/>
      <c r="D6" s="129"/>
      <c r="E6" s="129"/>
      <c r="F6" s="129"/>
      <c r="G6" s="129"/>
      <c r="H6" s="129"/>
      <c r="I6" s="129"/>
      <c r="J6" s="129"/>
      <c r="K6" s="129"/>
      <c r="L6" s="129"/>
      <c r="M6" s="129"/>
      <c r="N6" s="129"/>
      <c r="W6" s="4"/>
      <c r="X6" s="4"/>
      <c r="Y6" s="4"/>
      <c r="Z6" s="4"/>
      <c r="AA6" s="4"/>
      <c r="AB6" s="4"/>
      <c r="AC6" s="4"/>
      <c r="AQ6" s="55" t="s">
        <v>135</v>
      </c>
      <c r="AR6" s="55" t="s">
        <v>135</v>
      </c>
      <c r="AS6" s="55" t="s">
        <v>135</v>
      </c>
      <c r="AT6" s="55" t="s">
        <v>32</v>
      </c>
      <c r="AU6" s="55" t="s">
        <v>32</v>
      </c>
      <c r="AV6" s="55" t="s">
        <v>32</v>
      </c>
      <c r="AW6" s="55" t="s">
        <v>134</v>
      </c>
      <c r="AX6" s="55" t="s">
        <v>133</v>
      </c>
      <c r="AY6" s="55" t="s">
        <v>36</v>
      </c>
      <c r="AZ6" s="55"/>
    </row>
    <row r="7" spans="1:52" ht="12.75" customHeight="1" x14ac:dyDescent="0.2">
      <c r="A7" s="129"/>
      <c r="B7" s="129"/>
      <c r="C7" s="129"/>
      <c r="D7" s="129"/>
      <c r="E7" s="129"/>
      <c r="F7" s="129"/>
      <c r="G7" s="129"/>
      <c r="H7" s="129"/>
      <c r="I7" s="129"/>
      <c r="J7" s="129"/>
      <c r="K7" s="129"/>
      <c r="L7" s="129"/>
      <c r="M7" s="129"/>
      <c r="N7" s="129"/>
      <c r="O7" s="151" t="s">
        <v>84</v>
      </c>
      <c r="P7" s="151"/>
      <c r="Q7" s="151"/>
      <c r="W7" s="4"/>
      <c r="X7" s="4"/>
      <c r="Y7" s="4"/>
      <c r="Z7" s="4"/>
      <c r="AA7" s="4"/>
      <c r="AB7" s="4"/>
      <c r="AC7" s="4"/>
      <c r="AQ7" s="55"/>
      <c r="AR7" s="55"/>
      <c r="AS7" s="55"/>
      <c r="AT7" s="55" t="s">
        <v>33</v>
      </c>
      <c r="AU7" s="55" t="s">
        <v>33</v>
      </c>
      <c r="AV7" s="55" t="s">
        <v>33</v>
      </c>
      <c r="AW7" s="55" t="s">
        <v>132</v>
      </c>
      <c r="AX7" s="55" t="s">
        <v>131</v>
      </c>
      <c r="AY7" s="55"/>
      <c r="AZ7" s="55"/>
    </row>
    <row r="8" spans="1:52" ht="6" customHeight="1" thickBot="1" x14ac:dyDescent="0.25">
      <c r="A8" s="130"/>
      <c r="B8" s="130"/>
      <c r="C8" s="130"/>
      <c r="D8" s="130"/>
      <c r="E8" s="130"/>
      <c r="F8" s="130"/>
      <c r="G8" s="130"/>
      <c r="H8" s="130"/>
      <c r="I8" s="130"/>
      <c r="J8" s="130"/>
      <c r="K8" s="130"/>
      <c r="L8" s="130"/>
      <c r="M8" s="130"/>
      <c r="N8" s="130"/>
      <c r="O8" s="151"/>
      <c r="P8" s="151"/>
      <c r="Q8" s="151"/>
      <c r="AQ8" s="55"/>
      <c r="AR8" s="55"/>
      <c r="AS8" s="55"/>
      <c r="AT8" s="55" t="s">
        <v>34</v>
      </c>
      <c r="AU8" s="55" t="s">
        <v>34</v>
      </c>
      <c r="AV8" s="55" t="s">
        <v>34</v>
      </c>
      <c r="AW8" s="55" t="s">
        <v>130</v>
      </c>
      <c r="AX8" s="55" t="s">
        <v>129</v>
      </c>
      <c r="AY8" s="55"/>
      <c r="AZ8" s="55"/>
    </row>
    <row r="9" spans="1:52" ht="10.5" customHeight="1" thickTop="1" x14ac:dyDescent="0.25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7"/>
      <c r="N9" s="7"/>
      <c r="O9" s="5"/>
      <c r="P9" s="5"/>
      <c r="AI9" s="131" t="s">
        <v>51</v>
      </c>
      <c r="AJ9" s="132"/>
      <c r="AL9" s="131" t="s">
        <v>54</v>
      </c>
      <c r="AM9" s="132"/>
      <c r="AN9" s="56"/>
      <c r="AQ9" s="55"/>
      <c r="AR9" s="55"/>
      <c r="AS9" s="55"/>
      <c r="AT9" s="55"/>
      <c r="AU9" s="55"/>
      <c r="AV9" s="55"/>
      <c r="AW9" s="55" t="s">
        <v>128</v>
      </c>
      <c r="AX9" s="55" t="s">
        <v>127</v>
      </c>
      <c r="AY9" s="55"/>
      <c r="AZ9" s="55"/>
    </row>
    <row r="10" spans="1:52" ht="13.5" customHeight="1" thickBot="1" x14ac:dyDescent="0.25">
      <c r="A10" s="6" t="s">
        <v>4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AI10" s="133"/>
      <c r="AJ10" s="134"/>
      <c r="AL10" s="133"/>
      <c r="AM10" s="134"/>
      <c r="AN10" s="56"/>
      <c r="AQ10" s="55"/>
      <c r="AR10" s="55"/>
      <c r="AS10" s="55"/>
      <c r="AT10" s="55" t="s">
        <v>35</v>
      </c>
      <c r="AU10" s="55" t="s">
        <v>35</v>
      </c>
      <c r="AV10" s="55" t="s">
        <v>35</v>
      </c>
      <c r="AW10" s="55" t="s">
        <v>126</v>
      </c>
      <c r="AX10" s="55" t="s">
        <v>125</v>
      </c>
      <c r="AY10" s="55"/>
      <c r="AZ10" s="55"/>
    </row>
    <row r="11" spans="1:52" ht="15.9" customHeight="1" thickTop="1" thickBot="1" x14ac:dyDescent="0.25">
      <c r="A11" s="135" t="s">
        <v>24</v>
      </c>
      <c r="B11" s="136"/>
      <c r="C11" s="136"/>
      <c r="D11" s="136"/>
      <c r="E11" s="136"/>
      <c r="F11" s="136"/>
      <c r="G11" s="141" t="s">
        <v>122</v>
      </c>
      <c r="H11" s="144">
        <f>V45</f>
        <v>137346</v>
      </c>
      <c r="I11" s="144"/>
      <c r="J11" s="144"/>
      <c r="K11" s="144"/>
      <c r="L11" s="144"/>
      <c r="M11" s="144"/>
      <c r="N11" s="145"/>
      <c r="AI11" s="46" t="s">
        <v>49</v>
      </c>
      <c r="AJ11" s="44" t="s">
        <v>50</v>
      </c>
      <c r="AL11" s="46" t="s">
        <v>50</v>
      </c>
      <c r="AM11" s="44" t="s">
        <v>49</v>
      </c>
      <c r="AN11" s="56"/>
      <c r="AQ11" s="55"/>
      <c r="AR11" s="55"/>
      <c r="AS11" s="55"/>
      <c r="AT11" s="55"/>
      <c r="AU11" s="55"/>
      <c r="AV11" s="55"/>
      <c r="AW11" s="55" t="s">
        <v>124</v>
      </c>
      <c r="AX11" s="55"/>
      <c r="AY11" s="55"/>
      <c r="AZ11" s="55"/>
    </row>
    <row r="12" spans="1:52" ht="15.9" customHeight="1" thickBot="1" x14ac:dyDescent="0.25">
      <c r="A12" s="137"/>
      <c r="B12" s="138"/>
      <c r="C12" s="138"/>
      <c r="D12" s="138"/>
      <c r="E12" s="138"/>
      <c r="F12" s="138"/>
      <c r="G12" s="142"/>
      <c r="H12" s="146"/>
      <c r="I12" s="146"/>
      <c r="J12" s="146"/>
      <c r="K12" s="146"/>
      <c r="L12" s="146"/>
      <c r="M12" s="146"/>
      <c r="N12" s="147"/>
      <c r="AI12" s="96">
        <v>100</v>
      </c>
      <c r="AJ12" s="45">
        <f>ROUNDUP(AI12/AK12,0)</f>
        <v>91</v>
      </c>
      <c r="AK12" s="57">
        <f>H44/100+1</f>
        <v>1.1000000000000001</v>
      </c>
      <c r="AL12" s="96">
        <v>100</v>
      </c>
      <c r="AM12" s="45">
        <f>SUM(AL12,AN12)</f>
        <v>110</v>
      </c>
      <c r="AN12" s="57">
        <f>INT(AL12*$H$44/100)</f>
        <v>10</v>
      </c>
      <c r="AQ12" s="55"/>
      <c r="AR12" s="55"/>
      <c r="AS12" s="55"/>
      <c r="AT12" s="55"/>
      <c r="AU12" s="55"/>
      <c r="AV12" s="55"/>
      <c r="AW12" s="55" t="s">
        <v>123</v>
      </c>
      <c r="AX12" s="55"/>
      <c r="AY12" s="55"/>
      <c r="AZ12" s="55"/>
    </row>
    <row r="13" spans="1:52" ht="15.9" customHeight="1" thickBot="1" x14ac:dyDescent="0.25">
      <c r="A13" s="139"/>
      <c r="B13" s="140"/>
      <c r="C13" s="140"/>
      <c r="D13" s="140"/>
      <c r="E13" s="140"/>
      <c r="F13" s="140"/>
      <c r="G13" s="143"/>
      <c r="H13" s="148"/>
      <c r="I13" s="148"/>
      <c r="J13" s="148"/>
      <c r="K13" s="148"/>
      <c r="L13" s="148"/>
      <c r="M13" s="148"/>
      <c r="N13" s="149"/>
      <c r="R13" s="150" t="s">
        <v>14</v>
      </c>
      <c r="S13" s="150"/>
      <c r="T13" s="150"/>
      <c r="U13" s="150"/>
      <c r="V13" s="150"/>
      <c r="W13" s="150"/>
      <c r="X13" s="150"/>
      <c r="Y13" s="150"/>
      <c r="Z13" s="150"/>
      <c r="AA13" s="150"/>
      <c r="AB13" s="150"/>
      <c r="AC13" s="150"/>
      <c r="AD13" s="150"/>
      <c r="AE13" s="150"/>
    </row>
    <row r="14" spans="1:52" ht="4.5" customHeight="1" thickBot="1" x14ac:dyDescent="0.25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R14" s="150"/>
      <c r="S14" s="150"/>
      <c r="T14" s="150"/>
      <c r="U14" s="150"/>
      <c r="V14" s="150"/>
      <c r="W14" s="150"/>
      <c r="X14" s="150"/>
      <c r="Y14" s="150"/>
      <c r="Z14" s="150"/>
      <c r="AA14" s="150"/>
      <c r="AB14" s="150"/>
      <c r="AC14" s="150"/>
      <c r="AD14" s="150"/>
      <c r="AE14" s="150"/>
    </row>
    <row r="15" spans="1:52" ht="15.9" customHeight="1" thickBot="1" x14ac:dyDescent="0.25">
      <c r="A15" s="152" t="s">
        <v>25</v>
      </c>
      <c r="B15" s="153"/>
      <c r="C15" s="153"/>
      <c r="D15" s="153"/>
      <c r="E15" s="153"/>
      <c r="F15" s="153"/>
      <c r="G15" s="141" t="s">
        <v>122</v>
      </c>
      <c r="H15" s="144">
        <f>V58</f>
        <v>75240</v>
      </c>
      <c r="I15" s="144"/>
      <c r="J15" s="144"/>
      <c r="K15" s="144"/>
      <c r="L15" s="144"/>
      <c r="M15" s="144"/>
      <c r="N15" s="145"/>
      <c r="R15" s="158" t="s">
        <v>147</v>
      </c>
      <c r="S15" s="159"/>
      <c r="T15" s="159"/>
      <c r="U15" s="159"/>
      <c r="V15" s="159"/>
      <c r="W15" s="159"/>
      <c r="X15" s="159"/>
      <c r="Y15" s="159"/>
      <c r="Z15" s="159"/>
      <c r="AA15" s="159"/>
      <c r="AB15" s="159"/>
      <c r="AC15" s="159"/>
      <c r="AD15" s="159"/>
      <c r="AE15" s="159"/>
      <c r="AI15" s="41"/>
      <c r="AJ15" s="41"/>
    </row>
    <row r="16" spans="1:52" ht="15.9" customHeight="1" thickTop="1" x14ac:dyDescent="0.2">
      <c r="A16" s="154"/>
      <c r="B16" s="155"/>
      <c r="C16" s="155"/>
      <c r="D16" s="155"/>
      <c r="E16" s="155"/>
      <c r="F16" s="155"/>
      <c r="G16" s="142"/>
      <c r="H16" s="146"/>
      <c r="I16" s="146"/>
      <c r="J16" s="146"/>
      <c r="K16" s="146"/>
      <c r="L16" s="146"/>
      <c r="M16" s="146"/>
      <c r="N16" s="147"/>
      <c r="R16" s="160" t="s">
        <v>189</v>
      </c>
      <c r="S16" s="161"/>
      <c r="T16" s="161"/>
      <c r="U16" s="161"/>
      <c r="V16" s="161"/>
      <c r="W16" s="161"/>
      <c r="X16" s="161"/>
      <c r="Y16" s="161"/>
      <c r="Z16" s="161"/>
      <c r="AA16" s="161"/>
      <c r="AB16" s="161"/>
      <c r="AC16" s="161"/>
      <c r="AD16" s="161"/>
      <c r="AE16" s="161"/>
      <c r="AI16" s="162" t="s">
        <v>80</v>
      </c>
      <c r="AJ16" s="163"/>
      <c r="AK16" s="85"/>
      <c r="AL16" s="162" t="s">
        <v>79</v>
      </c>
      <c r="AM16" s="163"/>
    </row>
    <row r="17" spans="1:39" ht="15.9" customHeight="1" thickBot="1" x14ac:dyDescent="0.25">
      <c r="A17" s="156"/>
      <c r="B17" s="157"/>
      <c r="C17" s="157"/>
      <c r="D17" s="157"/>
      <c r="E17" s="157"/>
      <c r="F17" s="157"/>
      <c r="G17" s="143"/>
      <c r="H17" s="148"/>
      <c r="I17" s="148"/>
      <c r="J17" s="148"/>
      <c r="K17" s="148"/>
      <c r="L17" s="148"/>
      <c r="M17" s="148"/>
      <c r="N17" s="149"/>
      <c r="R17" s="160" t="s">
        <v>190</v>
      </c>
      <c r="S17" s="161"/>
      <c r="T17" s="161"/>
      <c r="U17" s="161"/>
      <c r="V17" s="161"/>
      <c r="W17" s="161"/>
      <c r="X17" s="161"/>
      <c r="Y17" s="161"/>
      <c r="Z17" s="161"/>
      <c r="AA17" s="161"/>
      <c r="AB17" s="161"/>
      <c r="AC17" s="161"/>
      <c r="AD17" s="161"/>
      <c r="AE17" s="161"/>
      <c r="AI17" s="164"/>
      <c r="AJ17" s="165"/>
      <c r="AK17" s="85"/>
      <c r="AL17" s="164"/>
      <c r="AM17" s="165"/>
    </row>
    <row r="18" spans="1:39" ht="13.5" customHeight="1" thickTop="1" thickBot="1" x14ac:dyDescent="0.25">
      <c r="R18" s="158" t="s">
        <v>148</v>
      </c>
      <c r="S18" s="159"/>
      <c r="T18" s="159"/>
      <c r="U18" s="159"/>
      <c r="V18" s="159"/>
      <c r="W18" s="159"/>
      <c r="X18" s="159"/>
      <c r="Y18" s="159"/>
      <c r="Z18" s="159"/>
      <c r="AA18" s="159"/>
      <c r="AB18" s="159"/>
      <c r="AC18" s="159"/>
      <c r="AD18" s="159"/>
      <c r="AE18" s="159"/>
      <c r="AI18" s="166" t="s">
        <v>52</v>
      </c>
      <c r="AJ18" s="167"/>
      <c r="AK18" s="86"/>
      <c r="AL18" s="166" t="s">
        <v>52</v>
      </c>
      <c r="AM18" s="167"/>
    </row>
    <row r="19" spans="1:39" ht="13.5" customHeight="1" thickBot="1" x14ac:dyDescent="0.25">
      <c r="A19" s="168" t="s">
        <v>5</v>
      </c>
      <c r="B19" s="168"/>
      <c r="C19" s="168"/>
      <c r="D19" s="168"/>
      <c r="E19" s="168"/>
      <c r="F19" s="9" t="s">
        <v>118</v>
      </c>
      <c r="G19" s="169" t="s">
        <v>17</v>
      </c>
      <c r="H19" s="169"/>
      <c r="I19" s="169"/>
      <c r="J19" s="169"/>
      <c r="K19" s="169"/>
      <c r="L19" s="169"/>
      <c r="M19" s="169"/>
      <c r="N19" s="169"/>
      <c r="AI19" s="170">
        <v>6000</v>
      </c>
      <c r="AJ19" s="171"/>
      <c r="AK19" s="87"/>
      <c r="AL19" s="170">
        <v>6000</v>
      </c>
      <c r="AM19" s="171"/>
    </row>
    <row r="20" spans="1:39" ht="13.5" customHeight="1" x14ac:dyDescent="0.2">
      <c r="A20" s="30"/>
      <c r="B20" s="172" t="s">
        <v>121</v>
      </c>
      <c r="C20" s="172"/>
      <c r="D20" s="172"/>
      <c r="E20" s="172"/>
      <c r="F20" s="10" t="s">
        <v>118</v>
      </c>
      <c r="G20" s="173" t="s">
        <v>57</v>
      </c>
      <c r="H20" s="173"/>
      <c r="I20" s="173"/>
      <c r="J20" s="173"/>
      <c r="K20" s="173"/>
      <c r="L20" s="173"/>
      <c r="M20" s="173"/>
      <c r="N20" s="173"/>
      <c r="R20" s="122"/>
      <c r="S20" s="122"/>
      <c r="T20" s="178" t="s">
        <v>240</v>
      </c>
      <c r="U20" s="179"/>
      <c r="V20" s="179"/>
      <c r="W20" s="180"/>
      <c r="X20" s="178"/>
      <c r="Y20" s="179"/>
      <c r="Z20" s="179"/>
      <c r="AA20" s="180"/>
      <c r="AB20" s="178" t="s">
        <v>241</v>
      </c>
      <c r="AC20" s="179"/>
      <c r="AD20" s="179"/>
      <c r="AE20" s="180"/>
      <c r="AI20" s="174" t="s">
        <v>86</v>
      </c>
      <c r="AJ20" s="175"/>
      <c r="AK20" s="88"/>
      <c r="AL20" s="176" t="s">
        <v>168</v>
      </c>
      <c r="AM20" s="177"/>
    </row>
    <row r="21" spans="1:39" ht="13.5" customHeight="1" x14ac:dyDescent="0.2">
      <c r="A21" s="31"/>
      <c r="B21" s="172" t="s">
        <v>120</v>
      </c>
      <c r="C21" s="172"/>
      <c r="D21" s="172"/>
      <c r="E21" s="172"/>
      <c r="F21" s="10" t="s">
        <v>118</v>
      </c>
      <c r="G21" s="173" t="s">
        <v>78</v>
      </c>
      <c r="H21" s="173"/>
      <c r="I21" s="173"/>
      <c r="J21" s="173"/>
      <c r="K21" s="173"/>
      <c r="L21" s="173"/>
      <c r="M21" s="173"/>
      <c r="N21" s="173"/>
      <c r="T21" s="189"/>
      <c r="U21" s="190"/>
      <c r="V21" s="190"/>
      <c r="W21" s="191"/>
      <c r="X21" s="189"/>
      <c r="Y21" s="190"/>
      <c r="Z21" s="190"/>
      <c r="AA21" s="191"/>
      <c r="AB21" s="189"/>
      <c r="AC21" s="190"/>
      <c r="AD21" s="190"/>
      <c r="AE21" s="191"/>
      <c r="AI21" s="181">
        <f>AI19*12*0.95</f>
        <v>68400</v>
      </c>
      <c r="AJ21" s="182"/>
      <c r="AK21" s="89"/>
      <c r="AL21" s="183">
        <f>AL19*6*0.95</f>
        <v>34200</v>
      </c>
      <c r="AM21" s="184"/>
    </row>
    <row r="22" spans="1:39" ht="13.5" customHeight="1" x14ac:dyDescent="0.2">
      <c r="A22" s="185" t="s">
        <v>119</v>
      </c>
      <c r="B22" s="185"/>
      <c r="C22" s="185"/>
      <c r="D22" s="185"/>
      <c r="E22" s="185"/>
      <c r="F22" s="11" t="s">
        <v>118</v>
      </c>
      <c r="G22" s="173" t="s">
        <v>20</v>
      </c>
      <c r="H22" s="173"/>
      <c r="I22" s="173"/>
      <c r="J22" s="173"/>
      <c r="K22" s="173"/>
      <c r="L22" s="173"/>
      <c r="M22" s="173"/>
      <c r="N22" s="173"/>
      <c r="T22" s="192"/>
      <c r="U22" s="193"/>
      <c r="V22" s="193"/>
      <c r="W22" s="194"/>
      <c r="X22" s="192"/>
      <c r="Y22" s="193"/>
      <c r="Z22" s="193"/>
      <c r="AA22" s="194"/>
      <c r="AB22" s="192"/>
      <c r="AC22" s="193"/>
      <c r="AD22" s="193"/>
      <c r="AE22" s="194"/>
      <c r="AI22" s="186" t="s">
        <v>151</v>
      </c>
      <c r="AJ22" s="187"/>
      <c r="AK22" s="88"/>
      <c r="AL22" s="176" t="s">
        <v>169</v>
      </c>
      <c r="AM22" s="177"/>
    </row>
    <row r="23" spans="1:39" ht="13.5" customHeight="1" x14ac:dyDescent="0.2">
      <c r="A23" s="185" t="s">
        <v>117</v>
      </c>
      <c r="B23" s="185"/>
      <c r="C23" s="185"/>
      <c r="D23" s="185"/>
      <c r="E23" s="185"/>
      <c r="F23" s="11" t="s">
        <v>116</v>
      </c>
      <c r="G23" s="188">
        <v>1</v>
      </c>
      <c r="H23" s="188"/>
      <c r="I23" s="185" t="s">
        <v>0</v>
      </c>
      <c r="J23" s="185"/>
      <c r="K23" s="185" t="s">
        <v>6</v>
      </c>
      <c r="L23" s="185"/>
      <c r="M23" s="185"/>
      <c r="N23" s="185"/>
      <c r="T23" s="192"/>
      <c r="U23" s="193"/>
      <c r="V23" s="193"/>
      <c r="W23" s="194"/>
      <c r="X23" s="192"/>
      <c r="Y23" s="193"/>
      <c r="Z23" s="193"/>
      <c r="AA23" s="194"/>
      <c r="AB23" s="192"/>
      <c r="AC23" s="193"/>
      <c r="AD23" s="193"/>
      <c r="AE23" s="194"/>
      <c r="AI23" s="183">
        <f>AI19*12</f>
        <v>72000</v>
      </c>
      <c r="AJ23" s="184"/>
      <c r="AK23" s="89"/>
      <c r="AL23" s="183">
        <f>AL19*6</f>
        <v>36000</v>
      </c>
      <c r="AM23" s="184"/>
    </row>
    <row r="24" spans="1:39" ht="13.5" customHeight="1" x14ac:dyDescent="0.2">
      <c r="A24" s="198" t="s">
        <v>22</v>
      </c>
      <c r="B24" s="198"/>
      <c r="C24" s="198"/>
      <c r="D24" s="198"/>
      <c r="E24" s="198"/>
      <c r="F24" s="198"/>
      <c r="G24" s="198"/>
      <c r="H24" s="198"/>
      <c r="I24" s="198"/>
      <c r="J24" s="198"/>
      <c r="K24" s="198"/>
      <c r="L24" s="198"/>
      <c r="M24" s="198"/>
      <c r="N24" s="198"/>
      <c r="T24" s="195"/>
      <c r="U24" s="196"/>
      <c r="V24" s="196"/>
      <c r="W24" s="197"/>
      <c r="X24" s="195"/>
      <c r="Y24" s="196"/>
      <c r="Z24" s="196"/>
      <c r="AA24" s="197"/>
      <c r="AB24" s="195"/>
      <c r="AC24" s="196"/>
      <c r="AD24" s="196"/>
      <c r="AE24" s="197"/>
      <c r="AL24" s="199"/>
      <c r="AM24" s="199"/>
    </row>
    <row r="25" spans="1:39" ht="4.5" customHeight="1" x14ac:dyDescent="0.2">
      <c r="AL25" s="200"/>
      <c r="AM25" s="200"/>
    </row>
    <row r="26" spans="1:39" ht="12" customHeight="1" thickBot="1" x14ac:dyDescent="0.25">
      <c r="A26" s="12" t="s">
        <v>7</v>
      </c>
      <c r="AI26" s="201" t="s">
        <v>30</v>
      </c>
      <c r="AJ26" s="201"/>
      <c r="AL26" s="200"/>
      <c r="AM26" s="200"/>
    </row>
    <row r="27" spans="1:39" ht="13.5" customHeight="1" thickBot="1" x14ac:dyDescent="0.25">
      <c r="A27" s="13" t="s">
        <v>106</v>
      </c>
      <c r="B27" s="202" t="s">
        <v>8</v>
      </c>
      <c r="C27" s="203"/>
      <c r="D27" s="203"/>
      <c r="E27" s="203"/>
      <c r="F27" s="203"/>
      <c r="G27" s="204"/>
      <c r="H27" s="202" t="s">
        <v>26</v>
      </c>
      <c r="I27" s="203"/>
      <c r="J27" s="203"/>
      <c r="K27" s="203"/>
      <c r="L27" s="203"/>
      <c r="M27" s="203"/>
      <c r="N27" s="204"/>
      <c r="O27" s="202" t="s">
        <v>9</v>
      </c>
      <c r="P27" s="204"/>
      <c r="Q27" s="202" t="s">
        <v>10</v>
      </c>
      <c r="R27" s="203"/>
      <c r="S27" s="203"/>
      <c r="T27" s="203"/>
      <c r="U27" s="204"/>
      <c r="V27" s="202" t="s">
        <v>11</v>
      </c>
      <c r="W27" s="205"/>
      <c r="X27" s="205"/>
      <c r="Y27" s="205"/>
      <c r="Z27" s="206"/>
      <c r="AA27" s="207" t="s">
        <v>12</v>
      </c>
      <c r="AB27" s="205"/>
      <c r="AC27" s="205"/>
      <c r="AD27" s="205"/>
      <c r="AE27" s="208"/>
      <c r="AI27" s="48" t="s">
        <v>31</v>
      </c>
      <c r="AJ27" s="33" t="s">
        <v>27</v>
      </c>
    </row>
    <row r="28" spans="1:39" ht="19.5" customHeight="1" x14ac:dyDescent="0.2">
      <c r="A28" s="14">
        <v>1</v>
      </c>
      <c r="B28" s="209" t="s">
        <v>150</v>
      </c>
      <c r="C28" s="210"/>
      <c r="D28" s="210"/>
      <c r="E28" s="210"/>
      <c r="F28" s="210"/>
      <c r="G28" s="211"/>
      <c r="H28" s="209"/>
      <c r="I28" s="210"/>
      <c r="J28" s="210"/>
      <c r="K28" s="210"/>
      <c r="L28" s="210"/>
      <c r="M28" s="210"/>
      <c r="N28" s="211"/>
      <c r="O28" s="212">
        <v>1</v>
      </c>
      <c r="P28" s="213"/>
      <c r="Q28" s="214">
        <v>30000</v>
      </c>
      <c r="R28" s="215"/>
      <c r="S28" s="215"/>
      <c r="T28" s="215"/>
      <c r="U28" s="216"/>
      <c r="V28" s="217">
        <f t="shared" ref="V28:V41" si="0">O28*Q28</f>
        <v>30000</v>
      </c>
      <c r="W28" s="218"/>
      <c r="X28" s="218"/>
      <c r="Y28" s="218"/>
      <c r="Z28" s="219"/>
      <c r="AA28" s="220"/>
      <c r="AB28" s="221"/>
      <c r="AC28" s="221"/>
      <c r="AD28" s="221"/>
      <c r="AE28" s="222"/>
      <c r="AI28" s="97">
        <v>30000</v>
      </c>
      <c r="AJ28" s="47">
        <f>AI28*O28</f>
        <v>30000</v>
      </c>
    </row>
    <row r="29" spans="1:39" ht="19.5" customHeight="1" x14ac:dyDescent="0.2">
      <c r="A29" s="15">
        <v>2</v>
      </c>
      <c r="B29" s="223" t="s">
        <v>213</v>
      </c>
      <c r="C29" s="224"/>
      <c r="D29" s="224"/>
      <c r="E29" s="224"/>
      <c r="F29" s="224"/>
      <c r="G29" s="225"/>
      <c r="H29" s="223"/>
      <c r="I29" s="224"/>
      <c r="J29" s="224"/>
      <c r="K29" s="224"/>
      <c r="L29" s="224"/>
      <c r="M29" s="224"/>
      <c r="N29" s="225"/>
      <c r="O29" s="226">
        <v>1</v>
      </c>
      <c r="P29" s="227"/>
      <c r="Q29" s="228">
        <v>60000</v>
      </c>
      <c r="R29" s="229"/>
      <c r="S29" s="229"/>
      <c r="T29" s="229"/>
      <c r="U29" s="230"/>
      <c r="V29" s="231">
        <f t="shared" si="0"/>
        <v>60000</v>
      </c>
      <c r="W29" s="232"/>
      <c r="X29" s="232"/>
      <c r="Y29" s="232"/>
      <c r="Z29" s="233"/>
      <c r="AA29" s="234"/>
      <c r="AB29" s="235"/>
      <c r="AC29" s="235"/>
      <c r="AD29" s="235"/>
      <c r="AE29" s="236"/>
      <c r="AI29" s="98">
        <v>60000</v>
      </c>
      <c r="AJ29" s="47">
        <f t="shared" ref="AJ29:AJ41" si="1">AI29*O29</f>
        <v>60000</v>
      </c>
    </row>
    <row r="30" spans="1:39" ht="19.5" customHeight="1" x14ac:dyDescent="0.2">
      <c r="A30" s="15">
        <v>3</v>
      </c>
      <c r="B30" s="223" t="s">
        <v>231</v>
      </c>
      <c r="C30" s="224"/>
      <c r="D30" s="224"/>
      <c r="E30" s="224"/>
      <c r="F30" s="224"/>
      <c r="G30" s="225"/>
      <c r="H30" s="223"/>
      <c r="I30" s="224"/>
      <c r="J30" s="224"/>
      <c r="K30" s="224"/>
      <c r="L30" s="224"/>
      <c r="M30" s="224"/>
      <c r="N30" s="225"/>
      <c r="O30" s="226">
        <v>1</v>
      </c>
      <c r="P30" s="227"/>
      <c r="Q30" s="228">
        <v>38800</v>
      </c>
      <c r="R30" s="229"/>
      <c r="S30" s="229"/>
      <c r="T30" s="229"/>
      <c r="U30" s="230"/>
      <c r="V30" s="231">
        <f t="shared" si="0"/>
        <v>38800</v>
      </c>
      <c r="W30" s="232"/>
      <c r="X30" s="232"/>
      <c r="Y30" s="232"/>
      <c r="Z30" s="233"/>
      <c r="AA30" s="234"/>
      <c r="AB30" s="235"/>
      <c r="AC30" s="235"/>
      <c r="AD30" s="235"/>
      <c r="AE30" s="236"/>
      <c r="AI30" s="98">
        <v>38800</v>
      </c>
      <c r="AJ30" s="47">
        <f t="shared" si="1"/>
        <v>38800</v>
      </c>
    </row>
    <row r="31" spans="1:39" ht="19.5" customHeight="1" x14ac:dyDescent="0.2">
      <c r="A31" s="15">
        <v>4</v>
      </c>
      <c r="B31" s="237"/>
      <c r="C31" s="238"/>
      <c r="D31" s="238"/>
      <c r="E31" s="238"/>
      <c r="F31" s="238"/>
      <c r="G31" s="239"/>
      <c r="H31" s="237"/>
      <c r="I31" s="238"/>
      <c r="J31" s="238"/>
      <c r="K31" s="238"/>
      <c r="L31" s="238"/>
      <c r="M31" s="238"/>
      <c r="N31" s="239"/>
      <c r="O31" s="240"/>
      <c r="P31" s="241"/>
      <c r="Q31" s="242"/>
      <c r="R31" s="243"/>
      <c r="S31" s="243"/>
      <c r="T31" s="243"/>
      <c r="U31" s="244"/>
      <c r="V31" s="231">
        <f t="shared" si="0"/>
        <v>0</v>
      </c>
      <c r="W31" s="232"/>
      <c r="X31" s="232"/>
      <c r="Y31" s="232"/>
      <c r="Z31" s="233"/>
      <c r="AA31" s="234"/>
      <c r="AB31" s="235"/>
      <c r="AC31" s="235"/>
      <c r="AD31" s="235"/>
      <c r="AE31" s="236"/>
      <c r="AI31" s="99"/>
      <c r="AJ31" s="47">
        <f t="shared" si="1"/>
        <v>0</v>
      </c>
    </row>
    <row r="32" spans="1:39" ht="19.5" customHeight="1" x14ac:dyDescent="0.2">
      <c r="A32" s="15">
        <v>5</v>
      </c>
      <c r="B32" s="237"/>
      <c r="C32" s="238"/>
      <c r="D32" s="238"/>
      <c r="E32" s="238"/>
      <c r="F32" s="238"/>
      <c r="G32" s="239"/>
      <c r="H32" s="237"/>
      <c r="I32" s="238"/>
      <c r="J32" s="238"/>
      <c r="K32" s="238"/>
      <c r="L32" s="238"/>
      <c r="M32" s="238"/>
      <c r="N32" s="239"/>
      <c r="O32" s="240"/>
      <c r="P32" s="241"/>
      <c r="Q32" s="242"/>
      <c r="R32" s="243"/>
      <c r="S32" s="243"/>
      <c r="T32" s="243"/>
      <c r="U32" s="244"/>
      <c r="V32" s="231">
        <f t="shared" si="0"/>
        <v>0</v>
      </c>
      <c r="W32" s="232"/>
      <c r="X32" s="232"/>
      <c r="Y32" s="232"/>
      <c r="Z32" s="233"/>
      <c r="AA32" s="234"/>
      <c r="AB32" s="235"/>
      <c r="AC32" s="235"/>
      <c r="AD32" s="235"/>
      <c r="AE32" s="236"/>
      <c r="AI32" s="99"/>
      <c r="AJ32" s="47">
        <f t="shared" si="1"/>
        <v>0</v>
      </c>
    </row>
    <row r="33" spans="1:53" ht="19.5" customHeight="1" x14ac:dyDescent="0.2">
      <c r="A33" s="15">
        <v>6</v>
      </c>
      <c r="B33" s="237"/>
      <c r="C33" s="238"/>
      <c r="D33" s="238"/>
      <c r="E33" s="238"/>
      <c r="F33" s="238"/>
      <c r="G33" s="239"/>
      <c r="H33" s="237"/>
      <c r="I33" s="238"/>
      <c r="J33" s="238"/>
      <c r="K33" s="238"/>
      <c r="L33" s="238"/>
      <c r="M33" s="238"/>
      <c r="N33" s="239"/>
      <c r="O33" s="240"/>
      <c r="P33" s="241"/>
      <c r="Q33" s="242"/>
      <c r="R33" s="243"/>
      <c r="S33" s="243"/>
      <c r="T33" s="243"/>
      <c r="U33" s="244"/>
      <c r="V33" s="231">
        <f t="shared" si="0"/>
        <v>0</v>
      </c>
      <c r="W33" s="232"/>
      <c r="X33" s="232"/>
      <c r="Y33" s="232"/>
      <c r="Z33" s="233"/>
      <c r="AA33" s="234"/>
      <c r="AB33" s="235"/>
      <c r="AC33" s="235"/>
      <c r="AD33" s="235"/>
      <c r="AE33" s="236"/>
      <c r="AI33" s="99"/>
      <c r="AJ33" s="47">
        <f t="shared" si="1"/>
        <v>0</v>
      </c>
    </row>
    <row r="34" spans="1:53" ht="19.5" customHeight="1" x14ac:dyDescent="0.2">
      <c r="A34" s="15">
        <v>7</v>
      </c>
      <c r="B34" s="237"/>
      <c r="C34" s="238"/>
      <c r="D34" s="238"/>
      <c r="E34" s="238"/>
      <c r="F34" s="238"/>
      <c r="G34" s="239"/>
      <c r="H34" s="237"/>
      <c r="I34" s="238"/>
      <c r="J34" s="238"/>
      <c r="K34" s="238"/>
      <c r="L34" s="238"/>
      <c r="M34" s="238"/>
      <c r="N34" s="239"/>
      <c r="O34" s="240"/>
      <c r="P34" s="241"/>
      <c r="Q34" s="242"/>
      <c r="R34" s="243"/>
      <c r="S34" s="243"/>
      <c r="T34" s="243"/>
      <c r="U34" s="244"/>
      <c r="V34" s="231">
        <f t="shared" si="0"/>
        <v>0</v>
      </c>
      <c r="W34" s="232"/>
      <c r="X34" s="232"/>
      <c r="Y34" s="232"/>
      <c r="Z34" s="233"/>
      <c r="AA34" s="234"/>
      <c r="AB34" s="235"/>
      <c r="AC34" s="235"/>
      <c r="AD34" s="235"/>
      <c r="AE34" s="236"/>
      <c r="AI34" s="99"/>
      <c r="AJ34" s="47">
        <f t="shared" si="1"/>
        <v>0</v>
      </c>
    </row>
    <row r="35" spans="1:53" ht="19.5" customHeight="1" x14ac:dyDescent="0.2">
      <c r="A35" s="15">
        <v>8</v>
      </c>
      <c r="B35" s="237"/>
      <c r="C35" s="238"/>
      <c r="D35" s="238"/>
      <c r="E35" s="238"/>
      <c r="F35" s="238"/>
      <c r="G35" s="239"/>
      <c r="H35" s="237"/>
      <c r="I35" s="238"/>
      <c r="J35" s="238"/>
      <c r="K35" s="238"/>
      <c r="L35" s="238"/>
      <c r="M35" s="238"/>
      <c r="N35" s="239"/>
      <c r="O35" s="240"/>
      <c r="P35" s="241"/>
      <c r="Q35" s="242"/>
      <c r="R35" s="243"/>
      <c r="S35" s="243"/>
      <c r="T35" s="243"/>
      <c r="U35" s="244"/>
      <c r="V35" s="231">
        <f t="shared" si="0"/>
        <v>0</v>
      </c>
      <c r="W35" s="232"/>
      <c r="X35" s="232"/>
      <c r="Y35" s="232"/>
      <c r="Z35" s="233"/>
      <c r="AA35" s="234"/>
      <c r="AB35" s="235"/>
      <c r="AC35" s="235"/>
      <c r="AD35" s="235"/>
      <c r="AE35" s="236"/>
      <c r="AI35" s="99"/>
      <c r="AJ35" s="47">
        <f t="shared" si="1"/>
        <v>0</v>
      </c>
    </row>
    <row r="36" spans="1:53" ht="19.5" customHeight="1" x14ac:dyDescent="0.2">
      <c r="A36" s="15">
        <v>9</v>
      </c>
      <c r="B36" s="237"/>
      <c r="C36" s="238"/>
      <c r="D36" s="238"/>
      <c r="E36" s="238"/>
      <c r="F36" s="238"/>
      <c r="G36" s="239"/>
      <c r="H36" s="237"/>
      <c r="I36" s="238"/>
      <c r="J36" s="238"/>
      <c r="K36" s="238"/>
      <c r="L36" s="238"/>
      <c r="M36" s="238"/>
      <c r="N36" s="239"/>
      <c r="O36" s="240"/>
      <c r="P36" s="241"/>
      <c r="Q36" s="242"/>
      <c r="R36" s="243"/>
      <c r="S36" s="243"/>
      <c r="T36" s="243"/>
      <c r="U36" s="244"/>
      <c r="V36" s="231">
        <f t="shared" si="0"/>
        <v>0</v>
      </c>
      <c r="W36" s="232"/>
      <c r="X36" s="232"/>
      <c r="Y36" s="232"/>
      <c r="Z36" s="233"/>
      <c r="AA36" s="234"/>
      <c r="AB36" s="235"/>
      <c r="AC36" s="235"/>
      <c r="AD36" s="235"/>
      <c r="AE36" s="236"/>
      <c r="AI36" s="99"/>
      <c r="AJ36" s="47">
        <f t="shared" si="1"/>
        <v>0</v>
      </c>
    </row>
    <row r="37" spans="1:53" ht="19.5" customHeight="1" x14ac:dyDescent="0.2">
      <c r="A37" s="15">
        <v>10</v>
      </c>
      <c r="B37" s="237"/>
      <c r="C37" s="238"/>
      <c r="D37" s="238"/>
      <c r="E37" s="238"/>
      <c r="F37" s="238"/>
      <c r="G37" s="239"/>
      <c r="H37" s="237"/>
      <c r="I37" s="238"/>
      <c r="J37" s="238"/>
      <c r="K37" s="238"/>
      <c r="L37" s="238"/>
      <c r="M37" s="238"/>
      <c r="N37" s="239"/>
      <c r="O37" s="240"/>
      <c r="P37" s="241"/>
      <c r="Q37" s="242"/>
      <c r="R37" s="243"/>
      <c r="S37" s="243"/>
      <c r="T37" s="243"/>
      <c r="U37" s="244"/>
      <c r="V37" s="231">
        <f t="shared" si="0"/>
        <v>0</v>
      </c>
      <c r="W37" s="232"/>
      <c r="X37" s="232"/>
      <c r="Y37" s="232"/>
      <c r="Z37" s="233"/>
      <c r="AA37" s="234"/>
      <c r="AB37" s="235"/>
      <c r="AC37" s="235"/>
      <c r="AD37" s="235"/>
      <c r="AE37" s="236"/>
      <c r="AI37" s="99"/>
      <c r="AJ37" s="47">
        <f t="shared" si="1"/>
        <v>0</v>
      </c>
    </row>
    <row r="38" spans="1:53" ht="19.5" customHeight="1" x14ac:dyDescent="0.2">
      <c r="A38" s="15">
        <v>11</v>
      </c>
      <c r="B38" s="237"/>
      <c r="C38" s="238"/>
      <c r="D38" s="238"/>
      <c r="E38" s="238"/>
      <c r="F38" s="238"/>
      <c r="G38" s="239"/>
      <c r="H38" s="237"/>
      <c r="I38" s="238"/>
      <c r="J38" s="238"/>
      <c r="K38" s="238"/>
      <c r="L38" s="238"/>
      <c r="M38" s="238"/>
      <c r="N38" s="239"/>
      <c r="O38" s="240"/>
      <c r="P38" s="241"/>
      <c r="Q38" s="242"/>
      <c r="R38" s="243"/>
      <c r="S38" s="243"/>
      <c r="T38" s="243"/>
      <c r="U38" s="244"/>
      <c r="V38" s="231">
        <f t="shared" si="0"/>
        <v>0</v>
      </c>
      <c r="W38" s="232"/>
      <c r="X38" s="232"/>
      <c r="Y38" s="232"/>
      <c r="Z38" s="233"/>
      <c r="AA38" s="234"/>
      <c r="AB38" s="235"/>
      <c r="AC38" s="235"/>
      <c r="AD38" s="235"/>
      <c r="AE38" s="236"/>
      <c r="AI38" s="99"/>
      <c r="AJ38" s="47">
        <f t="shared" si="1"/>
        <v>0</v>
      </c>
    </row>
    <row r="39" spans="1:53" ht="19.5" customHeight="1" x14ac:dyDescent="0.2">
      <c r="A39" s="15">
        <v>12</v>
      </c>
      <c r="B39" s="237"/>
      <c r="C39" s="238"/>
      <c r="D39" s="238"/>
      <c r="E39" s="238"/>
      <c r="F39" s="238"/>
      <c r="G39" s="239"/>
      <c r="H39" s="237"/>
      <c r="I39" s="238"/>
      <c r="J39" s="238"/>
      <c r="K39" s="238"/>
      <c r="L39" s="238"/>
      <c r="M39" s="238"/>
      <c r="N39" s="239"/>
      <c r="O39" s="240"/>
      <c r="P39" s="241"/>
      <c r="Q39" s="242"/>
      <c r="R39" s="243"/>
      <c r="S39" s="243"/>
      <c r="T39" s="243"/>
      <c r="U39" s="244"/>
      <c r="V39" s="231">
        <f t="shared" si="0"/>
        <v>0</v>
      </c>
      <c r="W39" s="232"/>
      <c r="X39" s="232"/>
      <c r="Y39" s="232"/>
      <c r="Z39" s="233"/>
      <c r="AA39" s="234"/>
      <c r="AB39" s="235"/>
      <c r="AC39" s="235"/>
      <c r="AD39" s="235"/>
      <c r="AE39" s="236"/>
      <c r="AI39" s="99"/>
      <c r="AJ39" s="47">
        <f t="shared" si="1"/>
        <v>0</v>
      </c>
    </row>
    <row r="40" spans="1:53" ht="19.5" customHeight="1" x14ac:dyDescent="0.2">
      <c r="A40" s="15">
        <v>13</v>
      </c>
      <c r="B40" s="237"/>
      <c r="C40" s="238"/>
      <c r="D40" s="238"/>
      <c r="E40" s="238"/>
      <c r="F40" s="238"/>
      <c r="G40" s="239"/>
      <c r="H40" s="237"/>
      <c r="I40" s="238"/>
      <c r="J40" s="238"/>
      <c r="K40" s="238"/>
      <c r="L40" s="238"/>
      <c r="M40" s="238"/>
      <c r="N40" s="239"/>
      <c r="O40" s="240"/>
      <c r="P40" s="241"/>
      <c r="Q40" s="242"/>
      <c r="R40" s="243"/>
      <c r="S40" s="243"/>
      <c r="T40" s="243"/>
      <c r="U40" s="244"/>
      <c r="V40" s="231">
        <f t="shared" si="0"/>
        <v>0</v>
      </c>
      <c r="W40" s="232"/>
      <c r="X40" s="232"/>
      <c r="Y40" s="232"/>
      <c r="Z40" s="233"/>
      <c r="AA40" s="234"/>
      <c r="AB40" s="235"/>
      <c r="AC40" s="235"/>
      <c r="AD40" s="235"/>
      <c r="AE40" s="236"/>
      <c r="AI40" s="99"/>
      <c r="AJ40" s="47">
        <f t="shared" si="1"/>
        <v>0</v>
      </c>
    </row>
    <row r="41" spans="1:53" ht="19.5" customHeight="1" thickBot="1" x14ac:dyDescent="0.25">
      <c r="A41" s="15">
        <v>14</v>
      </c>
      <c r="B41" s="237"/>
      <c r="C41" s="238"/>
      <c r="D41" s="238"/>
      <c r="E41" s="238"/>
      <c r="F41" s="238"/>
      <c r="G41" s="239"/>
      <c r="H41" s="237"/>
      <c r="I41" s="238"/>
      <c r="J41" s="238"/>
      <c r="K41" s="238"/>
      <c r="L41" s="238"/>
      <c r="M41" s="238"/>
      <c r="N41" s="239"/>
      <c r="O41" s="240"/>
      <c r="P41" s="241"/>
      <c r="Q41" s="242"/>
      <c r="R41" s="243"/>
      <c r="S41" s="243"/>
      <c r="T41" s="243"/>
      <c r="U41" s="244"/>
      <c r="V41" s="231">
        <f t="shared" si="0"/>
        <v>0</v>
      </c>
      <c r="W41" s="232"/>
      <c r="X41" s="232"/>
      <c r="Y41" s="232"/>
      <c r="Z41" s="233"/>
      <c r="AA41" s="234"/>
      <c r="AB41" s="235"/>
      <c r="AC41" s="235"/>
      <c r="AD41" s="235"/>
      <c r="AE41" s="236"/>
      <c r="AI41" s="100"/>
      <c r="AJ41" s="47">
        <f t="shared" si="1"/>
        <v>0</v>
      </c>
    </row>
    <row r="42" spans="1:53" ht="19.5" customHeight="1" thickBot="1" x14ac:dyDescent="0.25">
      <c r="A42" s="16">
        <v>15</v>
      </c>
      <c r="B42" s="256"/>
      <c r="C42" s="257"/>
      <c r="D42" s="257"/>
      <c r="E42" s="257"/>
      <c r="F42" s="257"/>
      <c r="G42" s="257"/>
      <c r="H42" s="257"/>
      <c r="I42" s="257"/>
      <c r="J42" s="257"/>
      <c r="K42" s="257"/>
      <c r="L42" s="257"/>
      <c r="M42" s="257"/>
      <c r="N42" s="257"/>
      <c r="O42" s="258"/>
      <c r="P42" s="258"/>
      <c r="Q42" s="258" t="s">
        <v>1</v>
      </c>
      <c r="R42" s="258"/>
      <c r="S42" s="258"/>
      <c r="T42" s="258"/>
      <c r="U42" s="259"/>
      <c r="V42" s="260">
        <v>-3940</v>
      </c>
      <c r="W42" s="261"/>
      <c r="X42" s="261"/>
      <c r="Y42" s="261"/>
      <c r="Z42" s="262"/>
      <c r="AA42" s="263" t="s">
        <v>149</v>
      </c>
      <c r="AB42" s="264"/>
      <c r="AC42" s="264"/>
      <c r="AD42" s="264"/>
      <c r="AE42" s="265"/>
      <c r="AI42" s="267"/>
      <c r="AJ42" s="268"/>
    </row>
    <row r="43" spans="1:53" ht="19.5" customHeight="1" thickTop="1" x14ac:dyDescent="0.2">
      <c r="A43" s="17" t="s">
        <v>93</v>
      </c>
      <c r="B43" s="18" t="s">
        <v>92</v>
      </c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269">
        <f>SUM(V28:Z42)</f>
        <v>124860</v>
      </c>
      <c r="W43" s="270"/>
      <c r="X43" s="270"/>
      <c r="Y43" s="270"/>
      <c r="Z43" s="271"/>
      <c r="AA43" s="272"/>
      <c r="AB43" s="273"/>
      <c r="AC43" s="273"/>
      <c r="AD43" s="273"/>
      <c r="AE43" s="274"/>
      <c r="AI43" s="34" t="s">
        <v>28</v>
      </c>
      <c r="AJ43" s="42">
        <f>SUM(AJ28:AJ41)</f>
        <v>128800</v>
      </c>
      <c r="AL43" s="321" t="s">
        <v>200</v>
      </c>
      <c r="AM43" s="322"/>
    </row>
    <row r="44" spans="1:53" ht="19.5" customHeight="1" thickBot="1" x14ac:dyDescent="0.25">
      <c r="A44" s="19" t="s">
        <v>91</v>
      </c>
      <c r="B44" s="20" t="s">
        <v>192</v>
      </c>
      <c r="C44" s="20"/>
      <c r="D44" s="20"/>
      <c r="E44" s="20"/>
      <c r="F44" s="20"/>
      <c r="G44" s="20"/>
      <c r="H44" s="109">
        <f>AI3</f>
        <v>10</v>
      </c>
      <c r="I44" s="20" t="s">
        <v>69</v>
      </c>
      <c r="J44" s="20"/>
      <c r="K44" s="328"/>
      <c r="L44" s="328"/>
      <c r="M44" s="328"/>
      <c r="N44" s="328"/>
      <c r="O44" s="328"/>
      <c r="P44" s="328"/>
      <c r="Q44" s="328"/>
      <c r="R44" s="328"/>
      <c r="S44" s="328"/>
      <c r="T44" s="328"/>
      <c r="U44" s="329"/>
      <c r="V44" s="275">
        <f>INT(V43*H44/100)+AL44</f>
        <v>12486</v>
      </c>
      <c r="W44" s="276"/>
      <c r="X44" s="276"/>
      <c r="Y44" s="276"/>
      <c r="Z44" s="277"/>
      <c r="AA44" s="278"/>
      <c r="AB44" s="279"/>
      <c r="AC44" s="279"/>
      <c r="AD44" s="279"/>
      <c r="AE44" s="280"/>
      <c r="AI44" s="32" t="s">
        <v>29</v>
      </c>
      <c r="AJ44" s="43">
        <f>V43-AJ43</f>
        <v>-3940</v>
      </c>
      <c r="AL44" s="323"/>
      <c r="AM44" s="324"/>
    </row>
    <row r="45" spans="1:53" ht="19.5" customHeight="1" thickTop="1" thickBot="1" x14ac:dyDescent="0.25">
      <c r="A45" s="21" t="s">
        <v>88</v>
      </c>
      <c r="B45" s="90" t="s">
        <v>193</v>
      </c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81">
        <f>SUM(V43:Z44)</f>
        <v>137346</v>
      </c>
      <c r="W45" s="282"/>
      <c r="X45" s="282"/>
      <c r="Y45" s="282"/>
      <c r="Z45" s="283"/>
      <c r="AA45" s="284"/>
      <c r="AB45" s="285"/>
      <c r="AC45" s="285"/>
      <c r="AD45" s="285"/>
      <c r="AE45" s="286"/>
    </row>
    <row r="46" spans="1:53" ht="4.5" customHeight="1" x14ac:dyDescent="0.2"/>
    <row r="47" spans="1:53" ht="12" customHeight="1" thickBot="1" x14ac:dyDescent="0.25">
      <c r="A47" s="84" t="s">
        <v>13</v>
      </c>
      <c r="AI47" s="201" t="s">
        <v>30</v>
      </c>
      <c r="AJ47" s="201"/>
      <c r="AQ47" s="54" t="s">
        <v>114</v>
      </c>
      <c r="AR47" s="54" t="s">
        <v>113</v>
      </c>
      <c r="AS47" s="54" t="s">
        <v>112</v>
      </c>
      <c r="AT47" s="54" t="s">
        <v>111</v>
      </c>
      <c r="AU47" s="54" t="s">
        <v>110</v>
      </c>
      <c r="AV47" s="54" t="s">
        <v>109</v>
      </c>
      <c r="AW47" s="54" t="s">
        <v>108</v>
      </c>
      <c r="AX47" s="54" t="s">
        <v>107</v>
      </c>
      <c r="AY47" s="54"/>
      <c r="AZ47" s="54"/>
      <c r="BA47" s="54"/>
    </row>
    <row r="48" spans="1:53" ht="13.5" customHeight="1" thickBot="1" x14ac:dyDescent="0.25">
      <c r="A48" s="23" t="s">
        <v>106</v>
      </c>
      <c r="B48" s="202" t="s">
        <v>23</v>
      </c>
      <c r="C48" s="207"/>
      <c r="D48" s="207"/>
      <c r="E48" s="207"/>
      <c r="F48" s="207"/>
      <c r="G48" s="207"/>
      <c r="H48" s="207"/>
      <c r="I48" s="207"/>
      <c r="J48" s="207"/>
      <c r="K48" s="248"/>
      <c r="L48" s="202" t="s">
        <v>53</v>
      </c>
      <c r="M48" s="207"/>
      <c r="N48" s="248"/>
      <c r="O48" s="207" t="s">
        <v>9</v>
      </c>
      <c r="P48" s="249"/>
      <c r="Q48" s="202" t="s">
        <v>10</v>
      </c>
      <c r="R48" s="250"/>
      <c r="S48" s="250"/>
      <c r="T48" s="250"/>
      <c r="U48" s="249"/>
      <c r="V48" s="202" t="s">
        <v>11</v>
      </c>
      <c r="W48" s="251"/>
      <c r="X48" s="251"/>
      <c r="Y48" s="251"/>
      <c r="Z48" s="252"/>
      <c r="AA48" s="207" t="s">
        <v>12</v>
      </c>
      <c r="AB48" s="251"/>
      <c r="AC48" s="251"/>
      <c r="AD48" s="251"/>
      <c r="AE48" s="266"/>
      <c r="AI48" s="48" t="s">
        <v>31</v>
      </c>
      <c r="AJ48" s="33" t="s">
        <v>27</v>
      </c>
      <c r="AQ48" s="54" t="s">
        <v>37</v>
      </c>
      <c r="AR48" s="54" t="s">
        <v>37</v>
      </c>
      <c r="AS48" s="54" t="s">
        <v>38</v>
      </c>
      <c r="AT48" s="54"/>
      <c r="AU48" s="54" t="s">
        <v>105</v>
      </c>
      <c r="AV48" s="54" t="s">
        <v>104</v>
      </c>
      <c r="AW48" s="54"/>
      <c r="AX48" s="54"/>
      <c r="AY48" s="54"/>
      <c r="AZ48" s="54"/>
      <c r="BA48" s="54"/>
    </row>
    <row r="49" spans="1:53" ht="19.5" customHeight="1" x14ac:dyDescent="0.2">
      <c r="A49" s="36">
        <v>1</v>
      </c>
      <c r="B49" s="292" t="s">
        <v>150</v>
      </c>
      <c r="C49" s="293"/>
      <c r="D49" s="293"/>
      <c r="E49" s="293"/>
      <c r="F49" s="294"/>
      <c r="G49" s="295"/>
      <c r="H49" s="293"/>
      <c r="I49" s="293"/>
      <c r="J49" s="293"/>
      <c r="K49" s="296"/>
      <c r="L49" s="297" t="s">
        <v>103</v>
      </c>
      <c r="M49" s="298"/>
      <c r="N49" s="299"/>
      <c r="O49" s="297">
        <v>12</v>
      </c>
      <c r="P49" s="299"/>
      <c r="Q49" s="214">
        <v>6000</v>
      </c>
      <c r="R49" s="215"/>
      <c r="S49" s="215"/>
      <c r="T49" s="215"/>
      <c r="U49" s="216"/>
      <c r="V49" s="217">
        <f t="shared" ref="V49:V54" si="2">O49*Q49</f>
        <v>72000</v>
      </c>
      <c r="W49" s="218"/>
      <c r="X49" s="218"/>
      <c r="Y49" s="218"/>
      <c r="Z49" s="219"/>
      <c r="AA49" s="253" t="s">
        <v>102</v>
      </c>
      <c r="AB49" s="254"/>
      <c r="AC49" s="254"/>
      <c r="AD49" s="254"/>
      <c r="AE49" s="255"/>
      <c r="AI49" s="97">
        <v>6000</v>
      </c>
      <c r="AJ49" s="47">
        <f t="shared" ref="AJ49:AJ54" si="3">AI49*O49</f>
        <v>72000</v>
      </c>
      <c r="AQ49" s="54" t="s">
        <v>39</v>
      </c>
      <c r="AR49" s="54" t="s">
        <v>39</v>
      </c>
      <c r="AS49" s="54" t="s">
        <v>40</v>
      </c>
      <c r="AT49" s="54" t="s">
        <v>41</v>
      </c>
      <c r="AU49" s="54" t="s">
        <v>101</v>
      </c>
      <c r="AV49" s="54" t="s">
        <v>100</v>
      </c>
      <c r="AW49" s="54"/>
      <c r="AX49" s="54"/>
      <c r="AY49" s="54"/>
      <c r="AZ49" s="54"/>
      <c r="BA49" s="54"/>
    </row>
    <row r="50" spans="1:53" ht="19.5" customHeight="1" x14ac:dyDescent="0.2">
      <c r="A50" s="24">
        <v>2</v>
      </c>
      <c r="B50" s="223"/>
      <c r="C50" s="224"/>
      <c r="D50" s="224"/>
      <c r="E50" s="224"/>
      <c r="F50" s="287"/>
      <c r="G50" s="288"/>
      <c r="H50" s="224"/>
      <c r="I50" s="224"/>
      <c r="J50" s="224"/>
      <c r="K50" s="225"/>
      <c r="L50" s="289"/>
      <c r="M50" s="290"/>
      <c r="N50" s="291"/>
      <c r="O50" s="289"/>
      <c r="P50" s="291"/>
      <c r="Q50" s="228"/>
      <c r="R50" s="229"/>
      <c r="S50" s="229"/>
      <c r="T50" s="229"/>
      <c r="U50" s="230"/>
      <c r="V50" s="231">
        <f t="shared" si="2"/>
        <v>0</v>
      </c>
      <c r="W50" s="232"/>
      <c r="X50" s="232"/>
      <c r="Y50" s="232"/>
      <c r="Z50" s="233"/>
      <c r="AA50" s="234"/>
      <c r="AB50" s="235"/>
      <c r="AC50" s="235"/>
      <c r="AD50" s="235"/>
      <c r="AE50" s="236"/>
      <c r="AI50" s="98"/>
      <c r="AJ50" s="47">
        <f t="shared" si="3"/>
        <v>0</v>
      </c>
      <c r="AQ50" s="54" t="s">
        <v>42</v>
      </c>
      <c r="AR50" s="54" t="s">
        <v>42</v>
      </c>
      <c r="AS50" s="54" t="s">
        <v>43</v>
      </c>
      <c r="AT50" s="54" t="s">
        <v>44</v>
      </c>
      <c r="AU50" s="54" t="s">
        <v>99</v>
      </c>
      <c r="AV50" s="54"/>
      <c r="AW50" s="54"/>
      <c r="AX50" s="54"/>
      <c r="AY50" s="54"/>
      <c r="AZ50" s="54"/>
      <c r="BA50" s="54"/>
    </row>
    <row r="51" spans="1:53" ht="19.5" customHeight="1" x14ac:dyDescent="0.2">
      <c r="A51" s="24">
        <v>3</v>
      </c>
      <c r="B51" s="300"/>
      <c r="C51" s="301"/>
      <c r="D51" s="301"/>
      <c r="E51" s="301"/>
      <c r="F51" s="302"/>
      <c r="G51" s="303"/>
      <c r="H51" s="301"/>
      <c r="I51" s="301"/>
      <c r="J51" s="301"/>
      <c r="K51" s="304"/>
      <c r="L51" s="245"/>
      <c r="M51" s="246"/>
      <c r="N51" s="247"/>
      <c r="O51" s="245"/>
      <c r="P51" s="247"/>
      <c r="Q51" s="318"/>
      <c r="R51" s="319"/>
      <c r="S51" s="319"/>
      <c r="T51" s="319"/>
      <c r="U51" s="320"/>
      <c r="V51" s="231">
        <f t="shared" si="2"/>
        <v>0</v>
      </c>
      <c r="W51" s="232"/>
      <c r="X51" s="232"/>
      <c r="Y51" s="232"/>
      <c r="Z51" s="233"/>
      <c r="AA51" s="234"/>
      <c r="AB51" s="235"/>
      <c r="AC51" s="235"/>
      <c r="AD51" s="235"/>
      <c r="AE51" s="236"/>
      <c r="AI51" s="99"/>
      <c r="AJ51" s="47">
        <f t="shared" si="3"/>
        <v>0</v>
      </c>
      <c r="AQ51" s="54"/>
      <c r="AR51" s="54" t="s">
        <v>98</v>
      </c>
      <c r="AS51" s="54"/>
      <c r="AT51" s="54"/>
      <c r="AU51" s="54" t="s">
        <v>97</v>
      </c>
      <c r="AV51" s="54"/>
      <c r="AW51" s="54"/>
      <c r="AX51" s="54"/>
      <c r="AY51" s="54"/>
      <c r="AZ51" s="54"/>
      <c r="BA51" s="54"/>
    </row>
    <row r="52" spans="1:53" ht="19.5" customHeight="1" x14ac:dyDescent="0.2">
      <c r="A52" s="24">
        <v>4</v>
      </c>
      <c r="B52" s="300"/>
      <c r="C52" s="301"/>
      <c r="D52" s="301"/>
      <c r="E52" s="301"/>
      <c r="F52" s="302"/>
      <c r="G52" s="303"/>
      <c r="H52" s="301"/>
      <c r="I52" s="301"/>
      <c r="J52" s="301"/>
      <c r="K52" s="304"/>
      <c r="L52" s="245"/>
      <c r="M52" s="246"/>
      <c r="N52" s="247"/>
      <c r="O52" s="313"/>
      <c r="P52" s="314"/>
      <c r="Q52" s="315"/>
      <c r="R52" s="316"/>
      <c r="S52" s="316"/>
      <c r="T52" s="316"/>
      <c r="U52" s="317"/>
      <c r="V52" s="231">
        <f t="shared" si="2"/>
        <v>0</v>
      </c>
      <c r="W52" s="232"/>
      <c r="X52" s="232"/>
      <c r="Y52" s="232"/>
      <c r="Z52" s="233"/>
      <c r="AA52" s="234"/>
      <c r="AB52" s="235"/>
      <c r="AC52" s="235"/>
      <c r="AD52" s="235"/>
      <c r="AE52" s="236"/>
      <c r="AI52" s="99"/>
      <c r="AJ52" s="47">
        <f t="shared" si="3"/>
        <v>0</v>
      </c>
      <c r="AK52" s="54"/>
      <c r="AL52" s="59"/>
      <c r="AM52" s="59"/>
      <c r="AN52" s="54"/>
      <c r="AO52" s="54"/>
      <c r="AP52" s="54"/>
      <c r="AQ52" s="54"/>
      <c r="AR52" s="54"/>
      <c r="AS52" s="54"/>
      <c r="AT52" s="54"/>
      <c r="AU52" s="54" t="s">
        <v>96</v>
      </c>
      <c r="AV52" s="54"/>
      <c r="AW52" s="54"/>
      <c r="AX52" s="54"/>
      <c r="AY52" s="54"/>
      <c r="AZ52" s="54"/>
      <c r="BA52" s="54"/>
    </row>
    <row r="53" spans="1:53" ht="19.5" customHeight="1" x14ac:dyDescent="0.2">
      <c r="A53" s="24">
        <v>5</v>
      </c>
      <c r="B53" s="300"/>
      <c r="C53" s="301"/>
      <c r="D53" s="301"/>
      <c r="E53" s="301"/>
      <c r="F53" s="302"/>
      <c r="G53" s="303"/>
      <c r="H53" s="301"/>
      <c r="I53" s="301"/>
      <c r="J53" s="301"/>
      <c r="K53" s="304"/>
      <c r="L53" s="245"/>
      <c r="M53" s="246"/>
      <c r="N53" s="247"/>
      <c r="O53" s="245"/>
      <c r="P53" s="247"/>
      <c r="Q53" s="318"/>
      <c r="R53" s="319"/>
      <c r="S53" s="319"/>
      <c r="T53" s="319"/>
      <c r="U53" s="320"/>
      <c r="V53" s="231">
        <f t="shared" si="2"/>
        <v>0</v>
      </c>
      <c r="W53" s="232"/>
      <c r="X53" s="232"/>
      <c r="Y53" s="232"/>
      <c r="Z53" s="233"/>
      <c r="AA53" s="234"/>
      <c r="AB53" s="235"/>
      <c r="AC53" s="235"/>
      <c r="AD53" s="235"/>
      <c r="AE53" s="236"/>
      <c r="AI53" s="99"/>
      <c r="AJ53" s="47">
        <f t="shared" si="3"/>
        <v>0</v>
      </c>
      <c r="AQ53" s="54"/>
      <c r="AR53" s="54"/>
      <c r="AS53" s="54"/>
      <c r="AT53" s="54"/>
      <c r="AU53" s="54" t="s">
        <v>95</v>
      </c>
      <c r="AV53" s="54"/>
      <c r="AW53" s="54"/>
      <c r="AX53" s="54"/>
      <c r="AY53" s="54"/>
      <c r="AZ53" s="54"/>
      <c r="BA53" s="54"/>
    </row>
    <row r="54" spans="1:53" ht="19.5" customHeight="1" thickBot="1" x14ac:dyDescent="0.25">
      <c r="A54" s="24">
        <v>7</v>
      </c>
      <c r="B54" s="300"/>
      <c r="C54" s="301"/>
      <c r="D54" s="301"/>
      <c r="E54" s="301"/>
      <c r="F54" s="302"/>
      <c r="G54" s="303"/>
      <c r="H54" s="301"/>
      <c r="I54" s="301"/>
      <c r="J54" s="301"/>
      <c r="K54" s="304"/>
      <c r="L54" s="245"/>
      <c r="M54" s="246"/>
      <c r="N54" s="247"/>
      <c r="O54" s="313"/>
      <c r="P54" s="314"/>
      <c r="Q54" s="315"/>
      <c r="R54" s="316"/>
      <c r="S54" s="316"/>
      <c r="T54" s="316"/>
      <c r="U54" s="317"/>
      <c r="V54" s="231">
        <f t="shared" si="2"/>
        <v>0</v>
      </c>
      <c r="W54" s="232"/>
      <c r="X54" s="232"/>
      <c r="Y54" s="232"/>
      <c r="Z54" s="233"/>
      <c r="AA54" s="234"/>
      <c r="AB54" s="235"/>
      <c r="AC54" s="235"/>
      <c r="AD54" s="235"/>
      <c r="AE54" s="236"/>
      <c r="AI54" s="100"/>
      <c r="AJ54" s="47">
        <f t="shared" si="3"/>
        <v>0</v>
      </c>
      <c r="AK54" s="54"/>
      <c r="AL54" s="59"/>
      <c r="AM54" s="59"/>
      <c r="AN54" s="54"/>
      <c r="AO54" s="54"/>
      <c r="AP54" s="54"/>
      <c r="AQ54" s="54"/>
      <c r="AS54" s="54"/>
      <c r="AT54" s="54"/>
      <c r="AU54" s="54" t="s">
        <v>94</v>
      </c>
      <c r="AV54" s="54"/>
      <c r="AW54" s="54"/>
      <c r="AX54" s="54"/>
      <c r="AY54" s="54"/>
      <c r="AZ54" s="54"/>
      <c r="BA54" s="54"/>
    </row>
    <row r="55" spans="1:53" ht="19.5" customHeight="1" thickBot="1" x14ac:dyDescent="0.25">
      <c r="A55" s="25">
        <v>8</v>
      </c>
      <c r="B55" s="92"/>
      <c r="C55" s="93"/>
      <c r="D55" s="93"/>
      <c r="E55" s="93"/>
      <c r="F55" s="93"/>
      <c r="G55" s="93"/>
      <c r="H55" s="93"/>
      <c r="I55" s="93"/>
      <c r="J55" s="94"/>
      <c r="K55" s="95"/>
      <c r="L55" s="95"/>
      <c r="M55" s="95"/>
      <c r="N55" s="95"/>
      <c r="O55" s="258"/>
      <c r="P55" s="258"/>
      <c r="Q55" s="258" t="s">
        <v>1</v>
      </c>
      <c r="R55" s="258"/>
      <c r="S55" s="258"/>
      <c r="T55" s="258"/>
      <c r="U55" s="259"/>
      <c r="V55" s="260">
        <v>-3600</v>
      </c>
      <c r="W55" s="261"/>
      <c r="X55" s="261"/>
      <c r="Y55" s="261"/>
      <c r="Z55" s="262"/>
      <c r="AA55" s="344"/>
      <c r="AB55" s="345"/>
      <c r="AC55" s="345"/>
      <c r="AD55" s="345"/>
      <c r="AE55" s="346"/>
      <c r="AI55" s="305"/>
      <c r="AJ55" s="306"/>
      <c r="AK55" s="54"/>
      <c r="AL55" s="59"/>
      <c r="AM55" s="59"/>
      <c r="AN55" s="54"/>
      <c r="AO55" s="54"/>
      <c r="AP55" s="54"/>
      <c r="AQ55" s="54"/>
      <c r="AS55" s="54"/>
      <c r="AT55" s="54"/>
      <c r="AV55" s="54"/>
      <c r="AW55" s="54"/>
      <c r="AX55" s="54"/>
      <c r="AY55" s="54"/>
      <c r="AZ55" s="54"/>
      <c r="BA55" s="54"/>
    </row>
    <row r="56" spans="1:53" ht="19.5" customHeight="1" thickTop="1" x14ac:dyDescent="0.2">
      <c r="A56" s="17" t="s">
        <v>93</v>
      </c>
      <c r="B56" s="18" t="s">
        <v>92</v>
      </c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269">
        <f>SUM(V49:Z55)</f>
        <v>68400</v>
      </c>
      <c r="W56" s="270"/>
      <c r="X56" s="270"/>
      <c r="Y56" s="270"/>
      <c r="Z56" s="271"/>
      <c r="AA56" s="307"/>
      <c r="AB56" s="308"/>
      <c r="AC56" s="308"/>
      <c r="AD56" s="308"/>
      <c r="AE56" s="309"/>
      <c r="AI56" s="34" t="s">
        <v>28</v>
      </c>
      <c r="AJ56" s="42">
        <f>SUM(AJ49:AJ54)</f>
        <v>72000</v>
      </c>
      <c r="AK56" s="54"/>
      <c r="AL56" s="321" t="s">
        <v>200</v>
      </c>
      <c r="AM56" s="322"/>
      <c r="AN56" s="54"/>
      <c r="AO56" s="54"/>
      <c r="AP56" s="54"/>
      <c r="AQ56" s="54"/>
      <c r="AS56" s="54"/>
      <c r="AT56" s="54"/>
      <c r="AV56" s="54"/>
      <c r="AW56" s="54"/>
      <c r="AX56" s="54"/>
      <c r="AY56" s="54"/>
      <c r="AZ56" s="54"/>
      <c r="BA56" s="54"/>
    </row>
    <row r="57" spans="1:53" ht="19.5" customHeight="1" thickBot="1" x14ac:dyDescent="0.25">
      <c r="A57" s="19" t="s">
        <v>91</v>
      </c>
      <c r="B57" s="20" t="s">
        <v>90</v>
      </c>
      <c r="C57" s="20"/>
      <c r="D57" s="20"/>
      <c r="E57" s="20"/>
      <c r="F57" s="20"/>
      <c r="G57" s="20"/>
      <c r="H57" s="113">
        <f>AL3</f>
        <v>10</v>
      </c>
      <c r="I57" s="20" t="s">
        <v>89</v>
      </c>
      <c r="J57" s="20"/>
      <c r="K57" s="330"/>
      <c r="L57" s="330"/>
      <c r="M57" s="330"/>
      <c r="N57" s="330"/>
      <c r="O57" s="330"/>
      <c r="P57" s="330"/>
      <c r="Q57" s="330"/>
      <c r="R57" s="330"/>
      <c r="S57" s="330"/>
      <c r="T57" s="330"/>
      <c r="U57" s="331"/>
      <c r="V57" s="332">
        <f>INT(V56*H57/100)+AL57</f>
        <v>6840</v>
      </c>
      <c r="W57" s="333"/>
      <c r="X57" s="333"/>
      <c r="Y57" s="333"/>
      <c r="Z57" s="334"/>
      <c r="AA57" s="335"/>
      <c r="AB57" s="336"/>
      <c r="AC57" s="336"/>
      <c r="AD57" s="336"/>
      <c r="AE57" s="337"/>
      <c r="AI57" s="32" t="s">
        <v>29</v>
      </c>
      <c r="AJ57" s="43">
        <f>V56-AJ56</f>
        <v>-3600</v>
      </c>
      <c r="AK57" s="54"/>
      <c r="AL57" s="323"/>
      <c r="AM57" s="324"/>
      <c r="AN57" s="54"/>
      <c r="AO57" s="54"/>
      <c r="AP57" s="54"/>
      <c r="AQ57" s="54"/>
    </row>
    <row r="58" spans="1:53" ht="19.5" customHeight="1" thickTop="1" thickBot="1" x14ac:dyDescent="0.25">
      <c r="A58" s="21" t="s">
        <v>88</v>
      </c>
      <c r="B58" s="22" t="s">
        <v>16</v>
      </c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81">
        <f>SUM(V56:Z57)</f>
        <v>75240</v>
      </c>
      <c r="W58" s="282"/>
      <c r="X58" s="282"/>
      <c r="Y58" s="282"/>
      <c r="Z58" s="283"/>
      <c r="AA58" s="338"/>
      <c r="AB58" s="339"/>
      <c r="AC58" s="339"/>
      <c r="AD58" s="339"/>
      <c r="AE58" s="340"/>
      <c r="AK58" s="54"/>
      <c r="AL58" s="59"/>
      <c r="AM58" s="59"/>
      <c r="AN58" s="54"/>
      <c r="AO58" s="54"/>
      <c r="AP58" s="54"/>
      <c r="AQ58" s="54"/>
    </row>
    <row r="59" spans="1:53" ht="4.5" customHeight="1" x14ac:dyDescent="0.2">
      <c r="A59" s="6"/>
      <c r="B59" s="6"/>
      <c r="C59" s="26"/>
      <c r="D59" s="2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2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K59" s="54"/>
      <c r="AL59" s="59"/>
      <c r="AM59" s="59"/>
      <c r="AN59" s="54"/>
      <c r="AO59" s="54"/>
      <c r="AP59" s="54"/>
      <c r="AQ59" s="54"/>
    </row>
    <row r="60" spans="1:53" ht="12" customHeight="1" thickBot="1" x14ac:dyDescent="0.25">
      <c r="A60" s="12" t="s">
        <v>15</v>
      </c>
      <c r="AK60" s="54"/>
      <c r="AL60" s="59"/>
      <c r="AM60" s="59"/>
      <c r="AN60" s="54"/>
      <c r="AO60" s="54"/>
      <c r="AP60" s="54"/>
      <c r="AQ60" s="54"/>
    </row>
    <row r="61" spans="1:53" ht="13.5" customHeight="1" x14ac:dyDescent="0.2">
      <c r="A61" s="341"/>
      <c r="B61" s="342"/>
      <c r="C61" s="342"/>
      <c r="D61" s="342"/>
      <c r="E61" s="342"/>
      <c r="F61" s="342"/>
      <c r="G61" s="342"/>
      <c r="H61" s="342"/>
      <c r="I61" s="342"/>
      <c r="J61" s="342"/>
      <c r="K61" s="342"/>
      <c r="L61" s="342"/>
      <c r="M61" s="342"/>
      <c r="N61" s="342"/>
      <c r="O61" s="342"/>
      <c r="P61" s="342"/>
      <c r="Q61" s="342"/>
      <c r="R61" s="342"/>
      <c r="S61" s="342"/>
      <c r="T61" s="342"/>
      <c r="U61" s="342"/>
      <c r="V61" s="342"/>
      <c r="W61" s="342"/>
      <c r="X61" s="342"/>
      <c r="Y61" s="342"/>
      <c r="Z61" s="342"/>
      <c r="AA61" s="342"/>
      <c r="AB61" s="342"/>
      <c r="AC61" s="342"/>
      <c r="AD61" s="342"/>
      <c r="AE61" s="343"/>
      <c r="AM61" s="59"/>
      <c r="AN61" s="54"/>
      <c r="AO61" s="54"/>
      <c r="AP61" s="54"/>
      <c r="AQ61" s="54"/>
    </row>
    <row r="62" spans="1:53" ht="13.5" customHeight="1" x14ac:dyDescent="0.2">
      <c r="A62" s="310"/>
      <c r="B62" s="311"/>
      <c r="C62" s="311"/>
      <c r="D62" s="311"/>
      <c r="E62" s="311"/>
      <c r="F62" s="311"/>
      <c r="G62" s="311"/>
      <c r="H62" s="311"/>
      <c r="I62" s="311"/>
      <c r="J62" s="311"/>
      <c r="K62" s="311"/>
      <c r="L62" s="311"/>
      <c r="M62" s="311"/>
      <c r="N62" s="311"/>
      <c r="O62" s="311"/>
      <c r="P62" s="311"/>
      <c r="Q62" s="311"/>
      <c r="R62" s="311"/>
      <c r="S62" s="311"/>
      <c r="T62" s="311"/>
      <c r="U62" s="311"/>
      <c r="V62" s="311"/>
      <c r="W62" s="311"/>
      <c r="X62" s="311"/>
      <c r="Y62" s="311"/>
      <c r="Z62" s="311"/>
      <c r="AA62" s="311"/>
      <c r="AB62" s="311"/>
      <c r="AC62" s="311"/>
      <c r="AD62" s="311"/>
      <c r="AE62" s="312"/>
    </row>
    <row r="63" spans="1:53" ht="13.5" customHeight="1" x14ac:dyDescent="0.2">
      <c r="A63" s="310"/>
      <c r="B63" s="311"/>
      <c r="C63" s="311"/>
      <c r="D63" s="311"/>
      <c r="E63" s="311"/>
      <c r="F63" s="311"/>
      <c r="G63" s="311"/>
      <c r="H63" s="311"/>
      <c r="I63" s="311"/>
      <c r="J63" s="311"/>
      <c r="K63" s="311"/>
      <c r="L63" s="311"/>
      <c r="M63" s="311"/>
      <c r="N63" s="311"/>
      <c r="O63" s="311"/>
      <c r="P63" s="311"/>
      <c r="Q63" s="311"/>
      <c r="R63" s="311"/>
      <c r="S63" s="311"/>
      <c r="T63" s="311"/>
      <c r="U63" s="311"/>
      <c r="V63" s="311"/>
      <c r="W63" s="311"/>
      <c r="X63" s="311"/>
      <c r="Y63" s="311"/>
      <c r="Z63" s="311"/>
      <c r="AA63" s="311"/>
      <c r="AB63" s="311"/>
      <c r="AC63" s="311"/>
      <c r="AD63" s="311"/>
      <c r="AE63" s="312"/>
    </row>
    <row r="64" spans="1:53" ht="13.5" customHeight="1" thickBot="1" x14ac:dyDescent="0.25">
      <c r="A64" s="325" t="s">
        <v>87</v>
      </c>
      <c r="B64" s="326"/>
      <c r="C64" s="326"/>
      <c r="D64" s="326"/>
      <c r="E64" s="326"/>
      <c r="F64" s="326"/>
      <c r="G64" s="326"/>
      <c r="H64" s="326"/>
      <c r="I64" s="326"/>
      <c r="J64" s="326"/>
      <c r="K64" s="326"/>
      <c r="L64" s="326"/>
      <c r="M64" s="326"/>
      <c r="N64" s="326"/>
      <c r="O64" s="326"/>
      <c r="P64" s="326"/>
      <c r="Q64" s="326"/>
      <c r="R64" s="326"/>
      <c r="S64" s="326"/>
      <c r="T64" s="326"/>
      <c r="U64" s="326"/>
      <c r="V64" s="326"/>
      <c r="W64" s="326"/>
      <c r="X64" s="326"/>
      <c r="Y64" s="326"/>
      <c r="Z64" s="326"/>
      <c r="AA64" s="326"/>
      <c r="AB64" s="326"/>
      <c r="AC64" s="326"/>
      <c r="AD64" s="326"/>
      <c r="AE64" s="327"/>
    </row>
    <row r="65" spans="1:31" ht="11.25" customHeight="1" thickBot="1" x14ac:dyDescent="0.25">
      <c r="A65" s="27"/>
      <c r="B65" s="28"/>
      <c r="C65" s="28"/>
      <c r="D65" s="28"/>
      <c r="E65" s="28"/>
      <c r="F65" s="28"/>
      <c r="G65" s="28"/>
      <c r="H65" s="28"/>
      <c r="I65" s="28"/>
      <c r="J65" s="28"/>
      <c r="K65" s="28"/>
      <c r="L65" s="28"/>
      <c r="M65" s="28"/>
      <c r="N65" s="28"/>
      <c r="O65" s="28"/>
      <c r="P65" s="28"/>
      <c r="Q65" s="28"/>
      <c r="R65" s="28"/>
      <c r="S65" s="28"/>
      <c r="T65" s="28"/>
      <c r="U65" s="28"/>
      <c r="V65" s="28"/>
      <c r="W65" s="28"/>
      <c r="X65" s="28"/>
      <c r="Y65" s="28"/>
      <c r="Z65" s="28"/>
      <c r="AA65" s="28"/>
      <c r="AB65" s="28"/>
      <c r="AC65" s="29"/>
      <c r="AD65" s="28"/>
      <c r="AE65" s="29"/>
    </row>
  </sheetData>
  <sheetProtection algorithmName="SHA-512" hashValue="5muz/O4ckzau9qgyVwnJOKipyNwtdOusiM03aLM3aFOp+HDwKrChlnM4mmRCSTaSPN3rr9vjyrwfUqvi0sXpBA==" saltValue="CDmSeDDpBMecS9BeCa+YUw==" spinCount="100000" sheet="1" objects="1" scenarios="1"/>
  <mergeCells count="229">
    <mergeCell ref="L51:N51"/>
    <mergeCell ref="O51:P51"/>
    <mergeCell ref="O52:P52"/>
    <mergeCell ref="Q52:U52"/>
    <mergeCell ref="AL43:AM43"/>
    <mergeCell ref="AL44:AM44"/>
    <mergeCell ref="AL56:AM56"/>
    <mergeCell ref="AL57:AM57"/>
    <mergeCell ref="A64:AE64"/>
    <mergeCell ref="K44:U44"/>
    <mergeCell ref="K57:U57"/>
    <mergeCell ref="V57:Z57"/>
    <mergeCell ref="AA57:AE57"/>
    <mergeCell ref="V58:Z58"/>
    <mergeCell ref="AA58:AE58"/>
    <mergeCell ref="A61:AE61"/>
    <mergeCell ref="O55:P55"/>
    <mergeCell ref="Q55:U55"/>
    <mergeCell ref="V55:Z55"/>
    <mergeCell ref="AA55:AE55"/>
    <mergeCell ref="B53:F53"/>
    <mergeCell ref="G53:K53"/>
    <mergeCell ref="V52:Z52"/>
    <mergeCell ref="AA52:AE52"/>
    <mergeCell ref="B51:F51"/>
    <mergeCell ref="G51:K51"/>
    <mergeCell ref="AI55:AJ55"/>
    <mergeCell ref="V56:Z56"/>
    <mergeCell ref="AA56:AE56"/>
    <mergeCell ref="A62:AE62"/>
    <mergeCell ref="A63:AE63"/>
    <mergeCell ref="B54:F54"/>
    <mergeCell ref="G54:K54"/>
    <mergeCell ref="L54:N54"/>
    <mergeCell ref="O54:P54"/>
    <mergeCell ref="Q54:U54"/>
    <mergeCell ref="V54:Z54"/>
    <mergeCell ref="AA54:AE54"/>
    <mergeCell ref="AA53:AE53"/>
    <mergeCell ref="Q51:U51"/>
    <mergeCell ref="V51:Z51"/>
    <mergeCell ref="L53:N53"/>
    <mergeCell ref="O53:P53"/>
    <mergeCell ref="Q53:U53"/>
    <mergeCell ref="V53:Z53"/>
    <mergeCell ref="AA51:AE51"/>
    <mergeCell ref="B52:F52"/>
    <mergeCell ref="G52:K52"/>
    <mergeCell ref="V44:Z44"/>
    <mergeCell ref="AA44:AE44"/>
    <mergeCell ref="V45:Z45"/>
    <mergeCell ref="AA45:AE45"/>
    <mergeCell ref="B50:F50"/>
    <mergeCell ref="G50:K50"/>
    <mergeCell ref="L50:N50"/>
    <mergeCell ref="O50:P50"/>
    <mergeCell ref="Q50:U50"/>
    <mergeCell ref="V50:Z50"/>
    <mergeCell ref="AA50:AE50"/>
    <mergeCell ref="B49:F49"/>
    <mergeCell ref="G49:K49"/>
    <mergeCell ref="L49:N49"/>
    <mergeCell ref="O49:P49"/>
    <mergeCell ref="Q49:U49"/>
    <mergeCell ref="V49:Z49"/>
    <mergeCell ref="B41:G41"/>
    <mergeCell ref="H41:N41"/>
    <mergeCell ref="O41:P41"/>
    <mergeCell ref="Q41:U41"/>
    <mergeCell ref="V41:Z41"/>
    <mergeCell ref="AA41:AE41"/>
    <mergeCell ref="L52:N52"/>
    <mergeCell ref="AI47:AJ47"/>
    <mergeCell ref="B48:K48"/>
    <mergeCell ref="L48:N48"/>
    <mergeCell ref="O48:P48"/>
    <mergeCell ref="Q48:U48"/>
    <mergeCell ref="V48:Z48"/>
    <mergeCell ref="AA49:AE49"/>
    <mergeCell ref="B42:G42"/>
    <mergeCell ref="H42:N42"/>
    <mergeCell ref="O42:P42"/>
    <mergeCell ref="Q42:U42"/>
    <mergeCell ref="V42:Z42"/>
    <mergeCell ref="AA42:AE42"/>
    <mergeCell ref="AA48:AE48"/>
    <mergeCell ref="AI42:AJ42"/>
    <mergeCell ref="V43:Z43"/>
    <mergeCell ref="AA43:AE43"/>
    <mergeCell ref="B39:G39"/>
    <mergeCell ref="H39:N39"/>
    <mergeCell ref="O39:P39"/>
    <mergeCell ref="Q39:U39"/>
    <mergeCell ref="V39:Z39"/>
    <mergeCell ref="AA39:AE39"/>
    <mergeCell ref="B40:G40"/>
    <mergeCell ref="H40:N40"/>
    <mergeCell ref="O40:P40"/>
    <mergeCell ref="Q40:U40"/>
    <mergeCell ref="V40:Z40"/>
    <mergeCell ref="AA40:AE40"/>
    <mergeCell ref="B37:G37"/>
    <mergeCell ref="H37:N37"/>
    <mergeCell ref="O37:P37"/>
    <mergeCell ref="Q37:U37"/>
    <mergeCell ref="V37:Z37"/>
    <mergeCell ref="AA37:AE37"/>
    <mergeCell ref="B38:G38"/>
    <mergeCell ref="H38:N38"/>
    <mergeCell ref="O38:P38"/>
    <mergeCell ref="Q38:U38"/>
    <mergeCell ref="V38:Z38"/>
    <mergeCell ref="AA38:AE38"/>
    <mergeCell ref="B35:G35"/>
    <mergeCell ref="H35:N35"/>
    <mergeCell ref="O35:P35"/>
    <mergeCell ref="Q35:U35"/>
    <mergeCell ref="V35:Z35"/>
    <mergeCell ref="AA35:AE35"/>
    <mergeCell ref="B36:G36"/>
    <mergeCell ref="H36:N36"/>
    <mergeCell ref="O36:P36"/>
    <mergeCell ref="Q36:U36"/>
    <mergeCell ref="V36:Z36"/>
    <mergeCell ref="AA36:AE36"/>
    <mergeCell ref="B33:G33"/>
    <mergeCell ref="H33:N33"/>
    <mergeCell ref="O33:P33"/>
    <mergeCell ref="Q33:U33"/>
    <mergeCell ref="V33:Z33"/>
    <mergeCell ref="AA33:AE33"/>
    <mergeCell ref="B34:G34"/>
    <mergeCell ref="H34:N34"/>
    <mergeCell ref="O34:P34"/>
    <mergeCell ref="Q34:U34"/>
    <mergeCell ref="V34:Z34"/>
    <mergeCell ref="AA34:AE34"/>
    <mergeCell ref="B31:G31"/>
    <mergeCell ref="H31:N31"/>
    <mergeCell ref="O31:P31"/>
    <mergeCell ref="Q31:U31"/>
    <mergeCell ref="V31:Z31"/>
    <mergeCell ref="AA31:AE31"/>
    <mergeCell ref="B32:G32"/>
    <mergeCell ref="H32:N32"/>
    <mergeCell ref="O32:P32"/>
    <mergeCell ref="Q32:U32"/>
    <mergeCell ref="V32:Z32"/>
    <mergeCell ref="AA32:AE32"/>
    <mergeCell ref="B29:G29"/>
    <mergeCell ref="H29:N29"/>
    <mergeCell ref="O29:P29"/>
    <mergeCell ref="Q29:U29"/>
    <mergeCell ref="V29:Z29"/>
    <mergeCell ref="AA29:AE29"/>
    <mergeCell ref="B30:G30"/>
    <mergeCell ref="H30:N30"/>
    <mergeCell ref="O30:P30"/>
    <mergeCell ref="Q30:U30"/>
    <mergeCell ref="V30:Z30"/>
    <mergeCell ref="AA30:AE30"/>
    <mergeCell ref="AL25:AM26"/>
    <mergeCell ref="AI26:AJ26"/>
    <mergeCell ref="B27:G27"/>
    <mergeCell ref="H27:N27"/>
    <mergeCell ref="O27:P27"/>
    <mergeCell ref="Q27:U27"/>
    <mergeCell ref="V27:Z27"/>
    <mergeCell ref="AA27:AE27"/>
    <mergeCell ref="B28:G28"/>
    <mergeCell ref="H28:N28"/>
    <mergeCell ref="O28:P28"/>
    <mergeCell ref="Q28:U28"/>
    <mergeCell ref="V28:Z28"/>
    <mergeCell ref="AA28:AE28"/>
    <mergeCell ref="B21:E21"/>
    <mergeCell ref="G21:N21"/>
    <mergeCell ref="AI21:AJ21"/>
    <mergeCell ref="AL21:AM21"/>
    <mergeCell ref="A22:E22"/>
    <mergeCell ref="G22:N22"/>
    <mergeCell ref="AI22:AJ22"/>
    <mergeCell ref="AL22:AM22"/>
    <mergeCell ref="A23:E23"/>
    <mergeCell ref="G23:H23"/>
    <mergeCell ref="I23:J23"/>
    <mergeCell ref="K23:N23"/>
    <mergeCell ref="AI23:AJ23"/>
    <mergeCell ref="AL23:AM23"/>
    <mergeCell ref="T21:W24"/>
    <mergeCell ref="X21:AA24"/>
    <mergeCell ref="AB21:AE24"/>
    <mergeCell ref="A24:N24"/>
    <mergeCell ref="AL24:AM24"/>
    <mergeCell ref="A19:E19"/>
    <mergeCell ref="G19:N19"/>
    <mergeCell ref="AI19:AJ19"/>
    <mergeCell ref="AL19:AM19"/>
    <mergeCell ref="B20:E20"/>
    <mergeCell ref="G20:N20"/>
    <mergeCell ref="AI20:AJ20"/>
    <mergeCell ref="AL20:AM20"/>
    <mergeCell ref="T20:W20"/>
    <mergeCell ref="X20:AA20"/>
    <mergeCell ref="AB20:AE20"/>
    <mergeCell ref="A15:F17"/>
    <mergeCell ref="G15:G17"/>
    <mergeCell ref="H15:N17"/>
    <mergeCell ref="R15:AE15"/>
    <mergeCell ref="R16:AE16"/>
    <mergeCell ref="AI16:AJ17"/>
    <mergeCell ref="AL16:AM17"/>
    <mergeCell ref="R17:AE17"/>
    <mergeCell ref="R18:AE18"/>
    <mergeCell ref="AI18:AJ18"/>
    <mergeCell ref="AL18:AM18"/>
    <mergeCell ref="AI2:AJ2"/>
    <mergeCell ref="A3:AE3"/>
    <mergeCell ref="W5:Y5"/>
    <mergeCell ref="Z5:AE5"/>
    <mergeCell ref="A6:N8"/>
    <mergeCell ref="AI9:AJ10"/>
    <mergeCell ref="AL9:AM10"/>
    <mergeCell ref="A11:F13"/>
    <mergeCell ref="G11:G13"/>
    <mergeCell ref="H11:N13"/>
    <mergeCell ref="R13:AE14"/>
    <mergeCell ref="O7:Q8"/>
    <mergeCell ref="AL2:AM2"/>
  </mergeCells>
  <phoneticPr fontId="2"/>
  <conditionalFormatting sqref="V28:Z41 V49:Z54">
    <cfRule type="cellIs" dxfId="3" priority="1" stopIfTrue="1" operator="equal">
      <formula>0</formula>
    </cfRule>
  </conditionalFormatting>
  <dataValidations count="15">
    <dataValidation type="textLength" allowBlank="1" showInputMessage="1" showErrorMessage="1" sqref="K44:U44">
      <formula1>K44</formula1>
      <formula2>K44</formula2>
    </dataValidation>
    <dataValidation type="list" allowBlank="1" showInputMessage="1" showErrorMessage="1" sqref="Q42:U42 Q55:U55">
      <formula1>"出精値引,　,"</formula1>
    </dataValidation>
    <dataValidation type="textLength" operator="equal" allowBlank="1" showInputMessage="1" showErrorMessage="1" errorTitle="入力禁止" error="直接打ち込みは避けてください。" sqref="V58:Z58 V49:Z54 V28:Z41 V56:Z56 V43:Z43 V45:Z45">
      <formula1>0</formula1>
    </dataValidation>
    <dataValidation operator="equal" allowBlank="1" showInputMessage="1" showErrorMessage="1" errorTitle="入力禁止" error="直接打ち込みは避けてください。" sqref="V55:Z55"/>
    <dataValidation operator="equal" allowBlank="1" showInputMessage="1" showErrorMessage="1" sqref="V42:Z42"/>
    <dataValidation type="list" allowBlank="1" showInputMessage="1" sqref="L49:N49 L50:L54">
      <formula1>"毎月払,年間一括払,半年一括払,　,"</formula1>
    </dataValidation>
    <dataValidation type="list" allowBlank="1" showInputMessage="1" sqref="AA49:AE54">
      <formula1>"20％割引適用,10％割引適用,5％割引適用,　,"</formula1>
    </dataValidation>
    <dataValidation type="list" allowBlank="1" showInputMessage="1" showErrorMessage="1" sqref="G20:N20">
      <formula1>"現金一括御支払,御振込,その他"</formula1>
    </dataValidation>
    <dataValidation type="list" allowBlank="1" showInputMessage="1" showErrorMessage="1" sqref="G21:N21">
      <formula1>"口座御振替,御振込,クレジットカード,その他"</formula1>
    </dataValidation>
    <dataValidation type="list" allowBlank="1" showInputMessage="1" showErrorMessage="1" sqref="O7">
      <formula1>"御中,様"</formula1>
    </dataValidation>
    <dataValidation type="list" allowBlank="1" showInputMessage="1" showErrorMessage="1" sqref="AI3 AL3">
      <formula1>"10,8,"</formula1>
    </dataValidation>
    <dataValidation type="textLength" operator="equal" allowBlank="1" showInputMessage="1" errorTitle="入力禁止" error="直接打ち込みは避けてください。" sqref="V44:Z44">
      <formula1>0</formula1>
    </dataValidation>
    <dataValidation operator="equal" allowBlank="1" showInputMessage="1" errorTitle="入力禁止" error="直接打ち込みは避けてください。" sqref="V57:Z57"/>
    <dataValidation type="list" allowBlank="1" showInputMessage="1" showErrorMessage="1" sqref="T20:W20">
      <formula1>"支店長,部長"</formula1>
    </dataValidation>
    <dataValidation type="list" allowBlank="1" showInputMessage="1" showErrorMessage="1" sqref="X20:AA20">
      <formula1>"課長"</formula1>
    </dataValidation>
  </dataValidations>
  <printOptions horizontalCentered="1"/>
  <pageMargins left="0.19685039370078741" right="0.19685039370078741" top="0.39370078740157483" bottom="0.19685039370078741" header="0.19685039370078741" footer="0.51181102362204722"/>
  <pageSetup paperSize="9" scale="88" orientation="portrait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>
          <x14:formula1>
            <xm:f>'Sheet1 (2)'!$A$1:$I$1</xm:f>
          </x14:formula1>
          <xm:sqref>B28:G41</xm:sqref>
        </x14:dataValidation>
        <x14:dataValidation type="list" allowBlank="1" showInputMessage="1">
          <x14:formula1>
            <xm:f>OFFSET('Sheet1 (2)'!$A$2,,MATCH($B28,'Sheet1 (2)'!$A$1:$I$1,0)-1,3)</xm:f>
          </x14:formula1>
          <xm:sqref>H28:N41</xm:sqref>
        </x14:dataValidation>
        <x14:dataValidation type="list" allowBlank="1" showInputMessage="1">
          <x14:formula1>
            <xm:f>'Sheet1 (2)'!$A$9:$I$9</xm:f>
          </x14:formula1>
          <xm:sqref>B49:F54</xm:sqref>
        </x14:dataValidation>
        <x14:dataValidation type="list" allowBlank="1" showInputMessage="1">
          <x14:formula1>
            <xm:f>OFFSET('Sheet1 (2)'!$A$10,,MATCH($B49,'Sheet1 (2)'!$A$9:$I$9,0)-1,4)</xm:f>
          </x14:formula1>
          <xm:sqref>G49:K54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A1:BK66"/>
  <sheetViews>
    <sheetView showGridLines="0" tabSelected="1" zoomScale="75" zoomScaleNormal="75" workbookViewId="0"/>
  </sheetViews>
  <sheetFormatPr defaultColWidth="3.109375" defaultRowHeight="13.2" x14ac:dyDescent="0.2"/>
  <cols>
    <col min="1" max="34" width="3.109375" style="1" customWidth="1"/>
    <col min="35" max="36" width="11.21875" style="1" customWidth="1"/>
    <col min="37" max="37" width="3.109375" style="53" customWidth="1"/>
    <col min="38" max="39" width="11.33203125" style="58" customWidth="1"/>
    <col min="40" max="42" width="3.109375" style="53" customWidth="1"/>
    <col min="43" max="51" width="5.33203125" style="53" customWidth="1"/>
    <col min="52" max="52" width="6.44140625" style="53" customWidth="1"/>
    <col min="53" max="58" width="4.109375" style="53" customWidth="1"/>
    <col min="59" max="59" width="4.109375" style="58" customWidth="1"/>
    <col min="60" max="61" width="3.109375" style="53" customWidth="1"/>
    <col min="62" max="63" width="3.109375" style="58" customWidth="1"/>
    <col min="64" max="16384" width="3.109375" style="1"/>
  </cols>
  <sheetData>
    <row r="1" spans="1:63" ht="29.25" customHeight="1" x14ac:dyDescent="0.2">
      <c r="A1" s="79" t="s">
        <v>244</v>
      </c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</row>
    <row r="2" spans="1:63" ht="13.8" thickBot="1" x14ac:dyDescent="0.25">
      <c r="O2" s="2"/>
      <c r="AI2" s="124" t="s">
        <v>198</v>
      </c>
      <c r="AJ2" s="124"/>
      <c r="AL2" s="124" t="s">
        <v>199</v>
      </c>
      <c r="AM2" s="124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</row>
    <row r="3" spans="1:63" ht="28.8" thickBot="1" x14ac:dyDescent="0.25">
      <c r="A3" s="125" t="s">
        <v>2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  <c r="P3" s="125"/>
      <c r="Q3" s="125"/>
      <c r="R3" s="125"/>
      <c r="S3" s="125"/>
      <c r="T3" s="125"/>
      <c r="U3" s="125"/>
      <c r="V3" s="125"/>
      <c r="W3" s="125"/>
      <c r="X3" s="125"/>
      <c r="Y3" s="125"/>
      <c r="Z3" s="125"/>
      <c r="AA3" s="125"/>
      <c r="AB3" s="125"/>
      <c r="AC3" s="125"/>
      <c r="AD3" s="125"/>
      <c r="AE3" s="125"/>
      <c r="AI3" s="108">
        <v>10</v>
      </c>
      <c r="AJ3" s="107" t="s">
        <v>197</v>
      </c>
      <c r="AL3" s="108">
        <v>10</v>
      </c>
      <c r="AM3" s="107" t="s">
        <v>197</v>
      </c>
      <c r="AP3" s="104"/>
      <c r="AQ3" s="104"/>
      <c r="AR3" s="104"/>
      <c r="AS3" s="104"/>
      <c r="AT3" s="104"/>
      <c r="AU3" s="104"/>
      <c r="AV3" s="104"/>
      <c r="AW3" s="104"/>
      <c r="AX3" s="104"/>
      <c r="AY3" s="104"/>
      <c r="AZ3" s="104"/>
      <c r="BA3" s="104"/>
      <c r="BB3" s="104"/>
      <c r="BC3" s="104"/>
      <c r="BD3" s="104"/>
      <c r="BE3" s="1"/>
      <c r="BF3" s="1"/>
      <c r="BG3" s="1"/>
      <c r="BH3" s="1"/>
      <c r="BI3" s="1"/>
      <c r="BJ3" s="1"/>
      <c r="BK3" s="1"/>
    </row>
    <row r="4" spans="1:63" ht="11.25" customHeight="1" x14ac:dyDescent="0.2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I4" s="40"/>
      <c r="AK4" s="54"/>
      <c r="AL4" s="59"/>
      <c r="AP4" s="104"/>
      <c r="AQ4" s="104"/>
      <c r="AR4" s="104"/>
      <c r="AS4" s="104"/>
      <c r="AT4" s="104"/>
      <c r="AU4" s="104"/>
      <c r="AV4" s="104"/>
      <c r="AW4" s="104"/>
      <c r="AX4" s="104"/>
      <c r="AY4" s="104"/>
      <c r="AZ4" s="104"/>
      <c r="BA4" s="104"/>
      <c r="BB4" s="104"/>
      <c r="BC4" s="104"/>
      <c r="BD4" s="104"/>
      <c r="BE4" s="1"/>
      <c r="BF4" s="1"/>
      <c r="BG4" s="1"/>
      <c r="BH4" s="1"/>
      <c r="BI4" s="1"/>
      <c r="BJ4" s="1"/>
      <c r="BK4" s="1"/>
    </row>
    <row r="5" spans="1:63" x14ac:dyDescent="0.2">
      <c r="W5" s="126" t="s">
        <v>3</v>
      </c>
      <c r="X5" s="126"/>
      <c r="Y5" s="126"/>
      <c r="Z5" s="127">
        <f ca="1">TODAY()</f>
        <v>44133</v>
      </c>
      <c r="AA5" s="127"/>
      <c r="AB5" s="127"/>
      <c r="AC5" s="127"/>
      <c r="AD5" s="127"/>
      <c r="AE5" s="127"/>
      <c r="AI5" s="111"/>
      <c r="AJ5" s="111"/>
      <c r="AP5" s="104"/>
      <c r="AQ5" s="120" t="s">
        <v>214</v>
      </c>
      <c r="AR5" s="120" t="s">
        <v>115</v>
      </c>
      <c r="AS5" s="120" t="s">
        <v>202</v>
      </c>
      <c r="AT5" s="120" t="s">
        <v>203</v>
      </c>
      <c r="AU5" s="120" t="s">
        <v>204</v>
      </c>
      <c r="AV5" s="120" t="s">
        <v>208</v>
      </c>
      <c r="AW5" s="120" t="s">
        <v>209</v>
      </c>
      <c r="AX5" s="120" t="s">
        <v>210</v>
      </c>
      <c r="AY5" s="120" t="s">
        <v>213</v>
      </c>
      <c r="AZ5" s="106" t="s">
        <v>76</v>
      </c>
      <c r="BA5" s="104"/>
      <c r="BB5" s="104"/>
      <c r="BC5" s="104"/>
      <c r="BD5" s="104"/>
      <c r="BE5" s="1"/>
      <c r="BF5" s="1"/>
      <c r="BG5" s="1"/>
      <c r="BH5" s="1"/>
      <c r="BI5" s="1"/>
      <c r="BJ5" s="1"/>
      <c r="BK5" s="1"/>
    </row>
    <row r="6" spans="1:63" x14ac:dyDescent="0.2">
      <c r="A6" s="437"/>
      <c r="B6" s="438"/>
      <c r="C6" s="438"/>
      <c r="D6" s="438"/>
      <c r="E6" s="438"/>
      <c r="F6" s="438"/>
      <c r="G6" s="438"/>
      <c r="H6" s="438"/>
      <c r="I6" s="438"/>
      <c r="J6" s="438"/>
      <c r="K6" s="438"/>
      <c r="L6" s="438"/>
      <c r="M6" s="438"/>
      <c r="N6" s="438"/>
      <c r="W6" s="4"/>
      <c r="X6" s="4"/>
      <c r="Y6" s="4"/>
      <c r="Z6" s="4"/>
      <c r="AA6" s="4"/>
      <c r="AB6" s="4"/>
      <c r="AC6" s="4"/>
      <c r="AI6" s="112"/>
      <c r="AJ6" s="112"/>
      <c r="AP6" s="104"/>
      <c r="AQ6" s="120" t="s">
        <v>201</v>
      </c>
      <c r="AR6" s="120" t="s">
        <v>201</v>
      </c>
      <c r="AS6" s="120" t="s">
        <v>201</v>
      </c>
      <c r="AT6" s="120" t="s">
        <v>201</v>
      </c>
      <c r="AU6" s="120" t="s">
        <v>205</v>
      </c>
      <c r="AV6" s="120"/>
      <c r="AW6" s="120"/>
      <c r="AX6" s="120" t="s">
        <v>211</v>
      </c>
      <c r="AY6" s="120" t="s">
        <v>211</v>
      </c>
      <c r="AZ6" s="106" t="s">
        <v>36</v>
      </c>
      <c r="BA6" s="104"/>
      <c r="BB6" s="104"/>
      <c r="BC6" s="104"/>
      <c r="BD6" s="104"/>
      <c r="BE6" s="1"/>
      <c r="BF6" s="1"/>
      <c r="BG6" s="1"/>
      <c r="BH6" s="1"/>
      <c r="BI6" s="1"/>
      <c r="BJ6" s="1"/>
      <c r="BK6" s="1"/>
    </row>
    <row r="7" spans="1:63" ht="12.75" customHeight="1" x14ac:dyDescent="0.2">
      <c r="A7" s="438"/>
      <c r="B7" s="438"/>
      <c r="C7" s="438"/>
      <c r="D7" s="438"/>
      <c r="E7" s="438"/>
      <c r="F7" s="438"/>
      <c r="G7" s="438"/>
      <c r="H7" s="438"/>
      <c r="I7" s="438"/>
      <c r="J7" s="438"/>
      <c r="K7" s="438"/>
      <c r="L7" s="438"/>
      <c r="M7" s="438"/>
      <c r="N7" s="438"/>
      <c r="O7" s="440" t="s">
        <v>84</v>
      </c>
      <c r="P7" s="440"/>
      <c r="Q7" s="440"/>
      <c r="W7" s="4"/>
      <c r="X7" s="4"/>
      <c r="Y7" s="4"/>
      <c r="Z7" s="4"/>
      <c r="AA7" s="4"/>
      <c r="AB7" s="4"/>
      <c r="AC7" s="4"/>
      <c r="AI7" s="112"/>
      <c r="AJ7" s="112"/>
      <c r="AP7" s="104"/>
      <c r="AQ7" s="120"/>
      <c r="AR7" s="120"/>
      <c r="AS7" s="120"/>
      <c r="AT7" s="120"/>
      <c r="AU7" s="120" t="s">
        <v>206</v>
      </c>
      <c r="AV7" s="120"/>
      <c r="AW7" s="120"/>
      <c r="AX7" s="120" t="s">
        <v>212</v>
      </c>
      <c r="AY7" s="120"/>
      <c r="AZ7" s="106"/>
      <c r="BA7" s="104"/>
      <c r="BB7" s="104"/>
      <c r="BC7" s="104"/>
      <c r="BD7" s="104"/>
      <c r="BE7" s="1"/>
      <c r="BF7" s="1"/>
      <c r="BG7" s="1"/>
      <c r="BH7" s="1"/>
      <c r="BI7" s="1"/>
      <c r="BJ7" s="1"/>
      <c r="BK7" s="1"/>
    </row>
    <row r="8" spans="1:63" ht="6" customHeight="1" thickBot="1" x14ac:dyDescent="0.25">
      <c r="A8" s="439"/>
      <c r="B8" s="439"/>
      <c r="C8" s="439"/>
      <c r="D8" s="439"/>
      <c r="E8" s="439"/>
      <c r="F8" s="439"/>
      <c r="G8" s="439"/>
      <c r="H8" s="439"/>
      <c r="I8" s="439"/>
      <c r="J8" s="439"/>
      <c r="K8" s="439"/>
      <c r="L8" s="439"/>
      <c r="M8" s="439"/>
      <c r="N8" s="439"/>
      <c r="O8" s="440"/>
      <c r="P8" s="440"/>
      <c r="Q8" s="440"/>
      <c r="AP8" s="104"/>
      <c r="AQ8" s="120"/>
      <c r="AR8" s="120"/>
      <c r="AS8" s="120"/>
      <c r="AT8" s="120"/>
      <c r="AU8" s="120" t="s">
        <v>207</v>
      </c>
      <c r="AV8" s="120"/>
      <c r="AW8" s="120"/>
      <c r="AX8" s="120"/>
      <c r="AY8" s="120"/>
      <c r="AZ8" s="106"/>
      <c r="BA8" s="104"/>
      <c r="BB8" s="104"/>
      <c r="BC8" s="104"/>
      <c r="BD8" s="104"/>
      <c r="BE8" s="1"/>
      <c r="BF8" s="1"/>
      <c r="BG8" s="1"/>
      <c r="BH8" s="1"/>
      <c r="BI8" s="1"/>
      <c r="BJ8" s="1"/>
      <c r="BK8" s="1"/>
    </row>
    <row r="9" spans="1:63" ht="10.5" customHeight="1" thickTop="1" x14ac:dyDescent="0.25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7"/>
      <c r="N9" s="7"/>
      <c r="O9" s="5"/>
      <c r="P9" s="5"/>
      <c r="AI9" s="131" t="s">
        <v>51</v>
      </c>
      <c r="AJ9" s="132"/>
      <c r="AL9" s="131" t="s">
        <v>54</v>
      </c>
      <c r="AM9" s="132"/>
      <c r="AN9" s="56"/>
      <c r="AP9" s="104"/>
      <c r="AQ9" s="120"/>
      <c r="AR9" s="120"/>
      <c r="AS9" s="120"/>
      <c r="AT9" s="120"/>
      <c r="AU9" s="120"/>
      <c r="AV9" s="120"/>
      <c r="AW9" s="120"/>
      <c r="AX9" s="120"/>
      <c r="AY9" s="120"/>
      <c r="AZ9" s="106"/>
      <c r="BA9" s="104"/>
      <c r="BB9" s="104"/>
      <c r="BC9" s="104"/>
      <c r="BD9" s="104"/>
      <c r="BE9" s="1"/>
      <c r="BF9" s="1"/>
      <c r="BG9" s="1"/>
      <c r="BH9" s="1"/>
      <c r="BI9" s="1"/>
      <c r="BJ9" s="1"/>
      <c r="BK9" s="1"/>
    </row>
    <row r="10" spans="1:63" ht="13.5" customHeight="1" thickBot="1" x14ac:dyDescent="0.25">
      <c r="A10" s="6" t="s">
        <v>4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AI10" s="133"/>
      <c r="AJ10" s="134"/>
      <c r="AL10" s="133"/>
      <c r="AM10" s="134"/>
      <c r="AN10" s="56"/>
      <c r="AP10" s="104"/>
      <c r="AQ10" s="120"/>
      <c r="AR10" s="120"/>
      <c r="AS10" s="120"/>
      <c r="AT10" s="120"/>
      <c r="AU10" s="120"/>
      <c r="AV10" s="120"/>
      <c r="AW10" s="120"/>
      <c r="AX10" s="120"/>
      <c r="AY10" s="120"/>
      <c r="AZ10" s="106"/>
      <c r="BA10" s="104"/>
      <c r="BB10" s="104"/>
      <c r="BC10" s="104"/>
      <c r="BD10" s="104"/>
      <c r="BE10" s="1"/>
      <c r="BF10" s="1"/>
      <c r="BG10" s="1"/>
      <c r="BH10" s="1"/>
      <c r="BI10" s="1"/>
      <c r="BJ10" s="1"/>
      <c r="BK10" s="1"/>
    </row>
    <row r="11" spans="1:63" ht="15.9" customHeight="1" thickTop="1" thickBot="1" x14ac:dyDescent="0.25">
      <c r="A11" s="135" t="s">
        <v>24</v>
      </c>
      <c r="B11" s="136"/>
      <c r="C11" s="136"/>
      <c r="D11" s="136"/>
      <c r="E11" s="136"/>
      <c r="F11" s="136"/>
      <c r="G11" s="141" t="s">
        <v>58</v>
      </c>
      <c r="H11" s="144">
        <f>V45</f>
        <v>0</v>
      </c>
      <c r="I11" s="144"/>
      <c r="J11" s="144"/>
      <c r="K11" s="144"/>
      <c r="L11" s="144"/>
      <c r="M11" s="144"/>
      <c r="N11" s="145"/>
      <c r="AI11" s="46" t="s">
        <v>49</v>
      </c>
      <c r="AJ11" s="44" t="s">
        <v>50</v>
      </c>
      <c r="AL11" s="46" t="s">
        <v>50</v>
      </c>
      <c r="AM11" s="44" t="s">
        <v>49</v>
      </c>
      <c r="AN11" s="56"/>
      <c r="AP11" s="104"/>
      <c r="AQ11" s="106"/>
      <c r="AR11" s="106"/>
      <c r="AS11" s="106"/>
      <c r="AT11" s="106"/>
      <c r="AU11" s="106"/>
      <c r="AV11" s="106"/>
      <c r="AW11" s="106"/>
      <c r="AX11" s="106"/>
      <c r="AY11" s="106"/>
      <c r="AZ11" s="106"/>
      <c r="BA11" s="104"/>
      <c r="BB11" s="104"/>
      <c r="BC11" s="104"/>
      <c r="BD11" s="104"/>
      <c r="BE11" s="1"/>
      <c r="BF11" s="1"/>
      <c r="BG11" s="1"/>
      <c r="BH11" s="1"/>
      <c r="BI11" s="1"/>
      <c r="BJ11" s="1"/>
      <c r="BK11" s="1"/>
    </row>
    <row r="12" spans="1:63" ht="15.9" customHeight="1" thickBot="1" x14ac:dyDescent="0.25">
      <c r="A12" s="137"/>
      <c r="B12" s="138"/>
      <c r="C12" s="138"/>
      <c r="D12" s="138"/>
      <c r="E12" s="138"/>
      <c r="F12" s="138"/>
      <c r="G12" s="142"/>
      <c r="H12" s="146"/>
      <c r="I12" s="146"/>
      <c r="J12" s="146"/>
      <c r="K12" s="146"/>
      <c r="L12" s="146"/>
      <c r="M12" s="146"/>
      <c r="N12" s="147"/>
      <c r="AI12" s="49"/>
      <c r="AJ12" s="45">
        <f>ROUNDUP(AI12/AK12,0)</f>
        <v>0</v>
      </c>
      <c r="AK12" s="57">
        <f>H44/100+1</f>
        <v>1.1000000000000001</v>
      </c>
      <c r="AL12" s="49"/>
      <c r="AM12" s="45">
        <f>SUM(AL12,AN12)</f>
        <v>0</v>
      </c>
      <c r="AN12" s="57">
        <f>INT(AL12*$H$44/100)</f>
        <v>0</v>
      </c>
      <c r="AQ12" s="114"/>
      <c r="AR12" s="114"/>
      <c r="AS12" s="114"/>
      <c r="AT12" s="114"/>
      <c r="AU12" s="114"/>
      <c r="AV12" s="114"/>
      <c r="AW12" s="114"/>
      <c r="AX12" s="114"/>
      <c r="AY12" s="114"/>
      <c r="AZ12" s="114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</row>
    <row r="13" spans="1:63" ht="15.9" customHeight="1" thickBot="1" x14ac:dyDescent="0.25">
      <c r="A13" s="139"/>
      <c r="B13" s="140"/>
      <c r="C13" s="140"/>
      <c r="D13" s="140"/>
      <c r="E13" s="140"/>
      <c r="F13" s="140"/>
      <c r="G13" s="143"/>
      <c r="H13" s="148"/>
      <c r="I13" s="148"/>
      <c r="J13" s="148"/>
      <c r="K13" s="148"/>
      <c r="L13" s="148"/>
      <c r="M13" s="148"/>
      <c r="N13" s="149"/>
      <c r="R13" s="150" t="s">
        <v>14</v>
      </c>
      <c r="S13" s="150"/>
      <c r="T13" s="150"/>
      <c r="U13" s="150"/>
      <c r="V13" s="150"/>
      <c r="W13" s="150"/>
      <c r="X13" s="150"/>
      <c r="Y13" s="150"/>
      <c r="Z13" s="150"/>
      <c r="AA13" s="150"/>
      <c r="AB13" s="150"/>
      <c r="AC13" s="150"/>
      <c r="AD13" s="150"/>
      <c r="AE13" s="150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</row>
    <row r="14" spans="1:63" ht="4.5" customHeight="1" thickBot="1" x14ac:dyDescent="0.25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R14" s="150"/>
      <c r="S14" s="150"/>
      <c r="T14" s="150"/>
      <c r="U14" s="150"/>
      <c r="V14" s="150"/>
      <c r="W14" s="150"/>
      <c r="X14" s="150"/>
      <c r="Y14" s="150"/>
      <c r="Z14" s="150"/>
      <c r="AA14" s="150"/>
      <c r="AB14" s="150"/>
      <c r="AC14" s="150"/>
      <c r="AD14" s="150"/>
      <c r="AE14" s="150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</row>
    <row r="15" spans="1:63" ht="15.9" customHeight="1" thickBot="1" x14ac:dyDescent="0.25">
      <c r="A15" s="441" t="s">
        <v>25</v>
      </c>
      <c r="B15" s="442"/>
      <c r="C15" s="442"/>
      <c r="D15" s="442"/>
      <c r="E15" s="442"/>
      <c r="F15" s="442"/>
      <c r="G15" s="141" t="s">
        <v>58</v>
      </c>
      <c r="H15" s="144">
        <f>V59</f>
        <v>0</v>
      </c>
      <c r="I15" s="144"/>
      <c r="J15" s="144"/>
      <c r="K15" s="144"/>
      <c r="L15" s="144"/>
      <c r="M15" s="144"/>
      <c r="N15" s="145"/>
      <c r="R15" s="432" t="s">
        <v>82</v>
      </c>
      <c r="S15" s="433"/>
      <c r="T15" s="433"/>
      <c r="U15" s="433"/>
      <c r="V15" s="433"/>
      <c r="W15" s="433"/>
      <c r="X15" s="433"/>
      <c r="Y15" s="433"/>
      <c r="Z15" s="433"/>
      <c r="AA15" s="433"/>
      <c r="AB15" s="433"/>
      <c r="AC15" s="433"/>
      <c r="AD15" s="433"/>
      <c r="AE15" s="433"/>
      <c r="AI15" s="41"/>
      <c r="AJ15" s="4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</row>
    <row r="16" spans="1:63" ht="15.9" customHeight="1" thickTop="1" x14ac:dyDescent="0.2">
      <c r="A16" s="443"/>
      <c r="B16" s="444"/>
      <c r="C16" s="444"/>
      <c r="D16" s="444"/>
      <c r="E16" s="444"/>
      <c r="F16" s="444"/>
      <c r="G16" s="142"/>
      <c r="H16" s="146"/>
      <c r="I16" s="146"/>
      <c r="J16" s="146"/>
      <c r="K16" s="146"/>
      <c r="L16" s="146"/>
      <c r="M16" s="146"/>
      <c r="N16" s="147"/>
      <c r="R16" s="432" t="s">
        <v>189</v>
      </c>
      <c r="S16" s="433"/>
      <c r="T16" s="433"/>
      <c r="U16" s="433"/>
      <c r="V16" s="433"/>
      <c r="W16" s="433"/>
      <c r="X16" s="433"/>
      <c r="Y16" s="433"/>
      <c r="Z16" s="433"/>
      <c r="AA16" s="433"/>
      <c r="AB16" s="433"/>
      <c r="AC16" s="433"/>
      <c r="AD16" s="433"/>
      <c r="AE16" s="433"/>
      <c r="AI16" s="162" t="s">
        <v>80</v>
      </c>
      <c r="AJ16" s="163"/>
      <c r="AK16" s="85"/>
      <c r="AL16" s="162" t="s">
        <v>79</v>
      </c>
      <c r="AM16" s="163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</row>
    <row r="17" spans="1:63" ht="15.9" customHeight="1" thickBot="1" x14ac:dyDescent="0.25">
      <c r="A17" s="445"/>
      <c r="B17" s="446"/>
      <c r="C17" s="446"/>
      <c r="D17" s="446"/>
      <c r="E17" s="446"/>
      <c r="F17" s="446"/>
      <c r="G17" s="143"/>
      <c r="H17" s="148"/>
      <c r="I17" s="148"/>
      <c r="J17" s="148"/>
      <c r="K17" s="148"/>
      <c r="L17" s="148"/>
      <c r="M17" s="148"/>
      <c r="N17" s="149"/>
      <c r="R17" s="432" t="s">
        <v>190</v>
      </c>
      <c r="S17" s="433"/>
      <c r="T17" s="433"/>
      <c r="U17" s="433"/>
      <c r="V17" s="433"/>
      <c r="W17" s="433"/>
      <c r="X17" s="433"/>
      <c r="Y17" s="433"/>
      <c r="Z17" s="433"/>
      <c r="AA17" s="433"/>
      <c r="AB17" s="433"/>
      <c r="AC17" s="433"/>
      <c r="AD17" s="433"/>
      <c r="AE17" s="433"/>
      <c r="AI17" s="164"/>
      <c r="AJ17" s="165"/>
      <c r="AK17" s="85"/>
      <c r="AL17" s="164"/>
      <c r="AM17" s="165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</row>
    <row r="18" spans="1:63" ht="13.5" customHeight="1" thickTop="1" thickBot="1" x14ac:dyDescent="0.25">
      <c r="R18" s="432" t="s">
        <v>81</v>
      </c>
      <c r="S18" s="433"/>
      <c r="T18" s="433"/>
      <c r="U18" s="433"/>
      <c r="V18" s="433"/>
      <c r="W18" s="433"/>
      <c r="X18" s="433"/>
      <c r="Y18" s="433"/>
      <c r="Z18" s="433"/>
      <c r="AA18" s="433"/>
      <c r="AB18" s="433"/>
      <c r="AC18" s="433"/>
      <c r="AD18" s="433"/>
      <c r="AE18" s="433"/>
      <c r="AI18" s="166" t="s">
        <v>52</v>
      </c>
      <c r="AJ18" s="167"/>
      <c r="AK18" s="86"/>
      <c r="AL18" s="166" t="s">
        <v>52</v>
      </c>
      <c r="AM18" s="167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</row>
    <row r="19" spans="1:63" ht="13.5" customHeight="1" thickBot="1" x14ac:dyDescent="0.25">
      <c r="A19" s="168" t="s">
        <v>5</v>
      </c>
      <c r="B19" s="168"/>
      <c r="C19" s="168"/>
      <c r="D19" s="168"/>
      <c r="E19" s="168"/>
      <c r="F19" s="9" t="s">
        <v>18</v>
      </c>
      <c r="G19" s="434" t="s">
        <v>17</v>
      </c>
      <c r="H19" s="434"/>
      <c r="I19" s="434"/>
      <c r="J19" s="434"/>
      <c r="K19" s="434"/>
      <c r="L19" s="434"/>
      <c r="M19" s="434"/>
      <c r="N19" s="434"/>
      <c r="AI19" s="435"/>
      <c r="AJ19" s="436"/>
      <c r="AK19" s="87"/>
      <c r="AL19" s="435"/>
      <c r="AM19" s="436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</row>
    <row r="20" spans="1:63" ht="13.5" customHeight="1" x14ac:dyDescent="0.2">
      <c r="A20" s="30"/>
      <c r="B20" s="172" t="s">
        <v>71</v>
      </c>
      <c r="C20" s="172"/>
      <c r="D20" s="172"/>
      <c r="E20" s="172"/>
      <c r="F20" s="10" t="s">
        <v>18</v>
      </c>
      <c r="G20" s="429" t="s">
        <v>57</v>
      </c>
      <c r="H20" s="430"/>
      <c r="I20" s="430"/>
      <c r="J20" s="430"/>
      <c r="K20" s="430"/>
      <c r="L20" s="430"/>
      <c r="M20" s="430"/>
      <c r="N20" s="430"/>
      <c r="T20" s="178" t="s">
        <v>240</v>
      </c>
      <c r="U20" s="179"/>
      <c r="V20" s="179"/>
      <c r="W20" s="180"/>
      <c r="X20" s="178"/>
      <c r="Y20" s="179"/>
      <c r="Z20" s="179"/>
      <c r="AA20" s="180"/>
      <c r="AB20" s="178" t="s">
        <v>241</v>
      </c>
      <c r="AC20" s="179"/>
      <c r="AD20" s="179"/>
      <c r="AE20" s="180"/>
      <c r="AI20" s="174" t="s">
        <v>86</v>
      </c>
      <c r="AJ20" s="175"/>
      <c r="AK20" s="88"/>
      <c r="AL20" s="176" t="s">
        <v>168</v>
      </c>
      <c r="AM20" s="177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</row>
    <row r="21" spans="1:63" ht="13.5" customHeight="1" x14ac:dyDescent="0.2">
      <c r="A21" s="31"/>
      <c r="B21" s="428" t="s">
        <v>72</v>
      </c>
      <c r="C21" s="428"/>
      <c r="D21" s="428"/>
      <c r="E21" s="428"/>
      <c r="F21" s="10" t="s">
        <v>18</v>
      </c>
      <c r="G21" s="429" t="s">
        <v>145</v>
      </c>
      <c r="H21" s="430"/>
      <c r="I21" s="430"/>
      <c r="J21" s="430"/>
      <c r="K21" s="430"/>
      <c r="L21" s="430"/>
      <c r="M21" s="430"/>
      <c r="N21" s="430"/>
      <c r="T21" s="189"/>
      <c r="U21" s="190"/>
      <c r="V21" s="190"/>
      <c r="W21" s="191"/>
      <c r="X21" s="189"/>
      <c r="Y21" s="190"/>
      <c r="Z21" s="190"/>
      <c r="AA21" s="191"/>
      <c r="AB21" s="189"/>
      <c r="AC21" s="190"/>
      <c r="AD21" s="190"/>
      <c r="AE21" s="191"/>
      <c r="AI21" s="181">
        <f>AI19*12*0.95</f>
        <v>0</v>
      </c>
      <c r="AJ21" s="182"/>
      <c r="AK21" s="89"/>
      <c r="AL21" s="183">
        <f>AL19*6*0.95</f>
        <v>0</v>
      </c>
      <c r="AM21" s="184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</row>
    <row r="22" spans="1:63" ht="13.5" customHeight="1" x14ac:dyDescent="0.2">
      <c r="A22" s="185" t="s">
        <v>19</v>
      </c>
      <c r="B22" s="185"/>
      <c r="C22" s="185"/>
      <c r="D22" s="185"/>
      <c r="E22" s="185"/>
      <c r="F22" s="11" t="s">
        <v>18</v>
      </c>
      <c r="G22" s="430" t="s">
        <v>20</v>
      </c>
      <c r="H22" s="430"/>
      <c r="I22" s="430"/>
      <c r="J22" s="430"/>
      <c r="K22" s="430"/>
      <c r="L22" s="430"/>
      <c r="M22" s="430"/>
      <c r="N22" s="430"/>
      <c r="T22" s="192"/>
      <c r="U22" s="193"/>
      <c r="V22" s="193"/>
      <c r="W22" s="194"/>
      <c r="X22" s="192"/>
      <c r="Y22" s="193"/>
      <c r="Z22" s="193"/>
      <c r="AA22" s="194"/>
      <c r="AB22" s="192"/>
      <c r="AC22" s="193"/>
      <c r="AD22" s="193"/>
      <c r="AE22" s="194"/>
      <c r="AI22" s="186" t="s">
        <v>151</v>
      </c>
      <c r="AJ22" s="187"/>
      <c r="AK22" s="88"/>
      <c r="AL22" s="176" t="s">
        <v>169</v>
      </c>
      <c r="AM22" s="177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</row>
    <row r="23" spans="1:63" ht="13.5" customHeight="1" x14ac:dyDescent="0.2">
      <c r="A23" s="185" t="s">
        <v>21</v>
      </c>
      <c r="B23" s="185"/>
      <c r="C23" s="185"/>
      <c r="D23" s="185"/>
      <c r="E23" s="185"/>
      <c r="F23" s="11" t="s">
        <v>18</v>
      </c>
      <c r="G23" s="179">
        <v>1</v>
      </c>
      <c r="H23" s="179"/>
      <c r="I23" s="185" t="s">
        <v>0</v>
      </c>
      <c r="J23" s="185"/>
      <c r="K23" s="185" t="s">
        <v>6</v>
      </c>
      <c r="L23" s="185"/>
      <c r="M23" s="185"/>
      <c r="N23" s="185"/>
      <c r="T23" s="192"/>
      <c r="U23" s="193"/>
      <c r="V23" s="193"/>
      <c r="W23" s="194"/>
      <c r="X23" s="192"/>
      <c r="Y23" s="193"/>
      <c r="Z23" s="193"/>
      <c r="AA23" s="194"/>
      <c r="AB23" s="192"/>
      <c r="AC23" s="193"/>
      <c r="AD23" s="193"/>
      <c r="AE23" s="194"/>
      <c r="AI23" s="183">
        <f>AI19*12</f>
        <v>0</v>
      </c>
      <c r="AJ23" s="184"/>
      <c r="AK23" s="89"/>
      <c r="AL23" s="183">
        <f>AL19*6</f>
        <v>0</v>
      </c>
      <c r="AM23" s="184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</row>
    <row r="24" spans="1:63" ht="13.5" customHeight="1" x14ac:dyDescent="0.2">
      <c r="A24" s="431" t="s">
        <v>22</v>
      </c>
      <c r="B24" s="431"/>
      <c r="C24" s="431"/>
      <c r="D24" s="431"/>
      <c r="E24" s="431"/>
      <c r="F24" s="431"/>
      <c r="G24" s="431"/>
      <c r="H24" s="431"/>
      <c r="I24" s="431"/>
      <c r="J24" s="431"/>
      <c r="K24" s="431"/>
      <c r="L24" s="431"/>
      <c r="M24" s="431"/>
      <c r="N24" s="431"/>
      <c r="T24" s="195"/>
      <c r="U24" s="196"/>
      <c r="V24" s="196"/>
      <c r="W24" s="197"/>
      <c r="X24" s="195"/>
      <c r="Y24" s="196"/>
      <c r="Z24" s="196"/>
      <c r="AA24" s="197"/>
      <c r="AB24" s="195"/>
      <c r="AC24" s="196"/>
      <c r="AD24" s="196"/>
      <c r="AE24" s="197"/>
      <c r="AL24" s="199"/>
      <c r="AM24" s="199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</row>
    <row r="25" spans="1:63" ht="4.5" customHeight="1" x14ac:dyDescent="0.2">
      <c r="AL25" s="200"/>
      <c r="AM25" s="200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</row>
    <row r="26" spans="1:63" ht="12" customHeight="1" thickBot="1" x14ac:dyDescent="0.25">
      <c r="A26" s="12" t="s">
        <v>7</v>
      </c>
      <c r="AI26" s="201" t="s">
        <v>30</v>
      </c>
      <c r="AJ26" s="201"/>
      <c r="AL26" s="200"/>
      <c r="AM26" s="200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</row>
    <row r="27" spans="1:63" ht="13.5" customHeight="1" thickBot="1" x14ac:dyDescent="0.25">
      <c r="A27" s="13" t="s">
        <v>65</v>
      </c>
      <c r="B27" s="202" t="s">
        <v>8</v>
      </c>
      <c r="C27" s="203"/>
      <c r="D27" s="203"/>
      <c r="E27" s="203"/>
      <c r="F27" s="203"/>
      <c r="G27" s="204"/>
      <c r="H27" s="202" t="s">
        <v>26</v>
      </c>
      <c r="I27" s="203"/>
      <c r="J27" s="203"/>
      <c r="K27" s="203"/>
      <c r="L27" s="203"/>
      <c r="M27" s="203"/>
      <c r="N27" s="204"/>
      <c r="O27" s="202" t="s">
        <v>9</v>
      </c>
      <c r="P27" s="204"/>
      <c r="Q27" s="202" t="s">
        <v>10</v>
      </c>
      <c r="R27" s="203"/>
      <c r="S27" s="203"/>
      <c r="T27" s="203"/>
      <c r="U27" s="204"/>
      <c r="V27" s="202" t="s">
        <v>11</v>
      </c>
      <c r="W27" s="205"/>
      <c r="X27" s="205"/>
      <c r="Y27" s="205"/>
      <c r="Z27" s="206"/>
      <c r="AA27" s="207" t="s">
        <v>12</v>
      </c>
      <c r="AB27" s="205"/>
      <c r="AC27" s="205"/>
      <c r="AD27" s="205"/>
      <c r="AE27" s="208"/>
      <c r="AI27" s="48" t="s">
        <v>31</v>
      </c>
      <c r="AJ27" s="33" t="s">
        <v>27</v>
      </c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</row>
    <row r="28" spans="1:63" ht="19.5" customHeight="1" x14ac:dyDescent="0.2">
      <c r="A28" s="14">
        <v>1</v>
      </c>
      <c r="B28" s="419"/>
      <c r="C28" s="420"/>
      <c r="D28" s="420"/>
      <c r="E28" s="420"/>
      <c r="F28" s="420"/>
      <c r="G28" s="421"/>
      <c r="H28" s="422"/>
      <c r="I28" s="423"/>
      <c r="J28" s="423"/>
      <c r="K28" s="423"/>
      <c r="L28" s="423"/>
      <c r="M28" s="423"/>
      <c r="N28" s="424"/>
      <c r="O28" s="425"/>
      <c r="P28" s="426"/>
      <c r="Q28" s="427"/>
      <c r="R28" s="397"/>
      <c r="S28" s="397"/>
      <c r="T28" s="397"/>
      <c r="U28" s="398"/>
      <c r="V28" s="217">
        <f>O28*Q28</f>
        <v>0</v>
      </c>
      <c r="W28" s="218"/>
      <c r="X28" s="218"/>
      <c r="Y28" s="218"/>
      <c r="Z28" s="219"/>
      <c r="AA28" s="383"/>
      <c r="AB28" s="384"/>
      <c r="AC28" s="384"/>
      <c r="AD28" s="384"/>
      <c r="AE28" s="385"/>
      <c r="AI28" s="50"/>
      <c r="AJ28" s="47">
        <f>AI28*O28</f>
        <v>0</v>
      </c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</row>
    <row r="29" spans="1:63" ht="19.5" customHeight="1" x14ac:dyDescent="0.2">
      <c r="A29" s="15">
        <v>2</v>
      </c>
      <c r="B29" s="405"/>
      <c r="C29" s="406"/>
      <c r="D29" s="406"/>
      <c r="E29" s="406"/>
      <c r="F29" s="406"/>
      <c r="G29" s="407"/>
      <c r="H29" s="405"/>
      <c r="I29" s="406"/>
      <c r="J29" s="406"/>
      <c r="K29" s="406"/>
      <c r="L29" s="406"/>
      <c r="M29" s="406"/>
      <c r="N29" s="407"/>
      <c r="O29" s="408"/>
      <c r="P29" s="409"/>
      <c r="Q29" s="410"/>
      <c r="R29" s="411"/>
      <c r="S29" s="411"/>
      <c r="T29" s="411"/>
      <c r="U29" s="412"/>
      <c r="V29" s="231">
        <f>O29*Q29</f>
        <v>0</v>
      </c>
      <c r="W29" s="232"/>
      <c r="X29" s="232"/>
      <c r="Y29" s="232"/>
      <c r="Z29" s="233"/>
      <c r="AA29" s="362"/>
      <c r="AB29" s="363"/>
      <c r="AC29" s="363"/>
      <c r="AD29" s="363"/>
      <c r="AE29" s="364"/>
      <c r="AI29" s="51"/>
      <c r="AJ29" s="47">
        <f>AI29*O29</f>
        <v>0</v>
      </c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</row>
    <row r="30" spans="1:63" ht="19.5" customHeight="1" x14ac:dyDescent="0.2">
      <c r="A30" s="15">
        <v>3</v>
      </c>
      <c r="B30" s="405"/>
      <c r="C30" s="406"/>
      <c r="D30" s="406"/>
      <c r="E30" s="406"/>
      <c r="F30" s="406"/>
      <c r="G30" s="407"/>
      <c r="H30" s="405"/>
      <c r="I30" s="406"/>
      <c r="J30" s="406"/>
      <c r="K30" s="406"/>
      <c r="L30" s="406"/>
      <c r="M30" s="406"/>
      <c r="N30" s="407"/>
      <c r="O30" s="408"/>
      <c r="P30" s="409"/>
      <c r="Q30" s="410"/>
      <c r="R30" s="411"/>
      <c r="S30" s="411"/>
      <c r="T30" s="411"/>
      <c r="U30" s="412"/>
      <c r="V30" s="231">
        <f>O30*Q30</f>
        <v>0</v>
      </c>
      <c r="W30" s="232"/>
      <c r="X30" s="232"/>
      <c r="Y30" s="232"/>
      <c r="Z30" s="233"/>
      <c r="AA30" s="362"/>
      <c r="AB30" s="363"/>
      <c r="AC30" s="363"/>
      <c r="AD30" s="363"/>
      <c r="AE30" s="364"/>
      <c r="AI30" s="51"/>
      <c r="AJ30" s="47">
        <f>AI30*O30</f>
        <v>0</v>
      </c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</row>
    <row r="31" spans="1:63" ht="19.5" customHeight="1" x14ac:dyDescent="0.2">
      <c r="A31" s="15">
        <v>4</v>
      </c>
      <c r="B31" s="405"/>
      <c r="C31" s="406"/>
      <c r="D31" s="406"/>
      <c r="E31" s="406"/>
      <c r="F31" s="406"/>
      <c r="G31" s="407"/>
      <c r="H31" s="405"/>
      <c r="I31" s="406"/>
      <c r="J31" s="406"/>
      <c r="K31" s="406"/>
      <c r="L31" s="406"/>
      <c r="M31" s="406"/>
      <c r="N31" s="407"/>
      <c r="O31" s="408"/>
      <c r="P31" s="409"/>
      <c r="Q31" s="410"/>
      <c r="R31" s="411"/>
      <c r="S31" s="411"/>
      <c r="T31" s="411"/>
      <c r="U31" s="412"/>
      <c r="V31" s="231">
        <f>O31*Q31</f>
        <v>0</v>
      </c>
      <c r="W31" s="232"/>
      <c r="X31" s="232"/>
      <c r="Y31" s="232"/>
      <c r="Z31" s="233"/>
      <c r="AA31" s="362"/>
      <c r="AB31" s="363"/>
      <c r="AC31" s="363"/>
      <c r="AD31" s="363"/>
      <c r="AE31" s="364"/>
      <c r="AI31" s="51"/>
      <c r="AJ31" s="47">
        <f>AI31*O31</f>
        <v>0</v>
      </c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</row>
    <row r="32" spans="1:63" ht="19.5" customHeight="1" x14ac:dyDescent="0.2">
      <c r="A32" s="15">
        <v>5</v>
      </c>
      <c r="B32" s="405"/>
      <c r="C32" s="406"/>
      <c r="D32" s="406"/>
      <c r="E32" s="406"/>
      <c r="F32" s="406"/>
      <c r="G32" s="407"/>
      <c r="H32" s="405"/>
      <c r="I32" s="406"/>
      <c r="J32" s="406"/>
      <c r="K32" s="406"/>
      <c r="L32" s="406"/>
      <c r="M32" s="406"/>
      <c r="N32" s="407"/>
      <c r="O32" s="408"/>
      <c r="P32" s="409"/>
      <c r="Q32" s="410"/>
      <c r="R32" s="411"/>
      <c r="S32" s="411"/>
      <c r="T32" s="411"/>
      <c r="U32" s="412"/>
      <c r="V32" s="231">
        <f t="shared" ref="V32:V39" si="0">O32*Q32</f>
        <v>0</v>
      </c>
      <c r="W32" s="232"/>
      <c r="X32" s="232"/>
      <c r="Y32" s="232"/>
      <c r="Z32" s="233"/>
      <c r="AA32" s="362"/>
      <c r="AB32" s="363"/>
      <c r="AC32" s="363"/>
      <c r="AD32" s="363"/>
      <c r="AE32" s="364"/>
      <c r="AI32" s="51"/>
      <c r="AJ32" s="47">
        <f t="shared" ref="AJ32:AJ39" si="1">AI32*O32</f>
        <v>0</v>
      </c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</row>
    <row r="33" spans="1:63" ht="19.5" customHeight="1" x14ac:dyDescent="0.2">
      <c r="A33" s="15">
        <v>6</v>
      </c>
      <c r="B33" s="405"/>
      <c r="C33" s="406"/>
      <c r="D33" s="406"/>
      <c r="E33" s="406"/>
      <c r="F33" s="406"/>
      <c r="G33" s="407"/>
      <c r="H33" s="405"/>
      <c r="I33" s="406"/>
      <c r="J33" s="406"/>
      <c r="K33" s="406"/>
      <c r="L33" s="406"/>
      <c r="M33" s="406"/>
      <c r="N33" s="407"/>
      <c r="O33" s="408"/>
      <c r="P33" s="409"/>
      <c r="Q33" s="410"/>
      <c r="R33" s="411"/>
      <c r="S33" s="411"/>
      <c r="T33" s="411"/>
      <c r="U33" s="412"/>
      <c r="V33" s="231">
        <f t="shared" si="0"/>
        <v>0</v>
      </c>
      <c r="W33" s="232"/>
      <c r="X33" s="232"/>
      <c r="Y33" s="232"/>
      <c r="Z33" s="233"/>
      <c r="AA33" s="362"/>
      <c r="AB33" s="363"/>
      <c r="AC33" s="363"/>
      <c r="AD33" s="363"/>
      <c r="AE33" s="364"/>
      <c r="AI33" s="51"/>
      <c r="AJ33" s="47">
        <f t="shared" si="1"/>
        <v>0</v>
      </c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</row>
    <row r="34" spans="1:63" ht="19.5" customHeight="1" x14ac:dyDescent="0.2">
      <c r="A34" s="15">
        <v>7</v>
      </c>
      <c r="B34" s="413"/>
      <c r="C34" s="414"/>
      <c r="D34" s="414"/>
      <c r="E34" s="414"/>
      <c r="F34" s="414"/>
      <c r="G34" s="415"/>
      <c r="H34" s="405"/>
      <c r="I34" s="406"/>
      <c r="J34" s="406"/>
      <c r="K34" s="406"/>
      <c r="L34" s="406"/>
      <c r="M34" s="406"/>
      <c r="N34" s="407"/>
      <c r="O34" s="408"/>
      <c r="P34" s="409"/>
      <c r="Q34" s="410"/>
      <c r="R34" s="411"/>
      <c r="S34" s="411"/>
      <c r="T34" s="411"/>
      <c r="U34" s="412"/>
      <c r="V34" s="231">
        <f t="shared" si="0"/>
        <v>0</v>
      </c>
      <c r="W34" s="232"/>
      <c r="X34" s="232"/>
      <c r="Y34" s="232"/>
      <c r="Z34" s="233"/>
      <c r="AA34" s="362"/>
      <c r="AB34" s="363"/>
      <c r="AC34" s="363"/>
      <c r="AD34" s="363"/>
      <c r="AE34" s="364"/>
      <c r="AI34" s="51"/>
      <c r="AJ34" s="47">
        <f t="shared" si="1"/>
        <v>0</v>
      </c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</row>
    <row r="35" spans="1:63" ht="19.5" customHeight="1" x14ac:dyDescent="0.2">
      <c r="A35" s="15">
        <v>8</v>
      </c>
      <c r="B35" s="416"/>
      <c r="C35" s="417"/>
      <c r="D35" s="417"/>
      <c r="E35" s="417"/>
      <c r="F35" s="417"/>
      <c r="G35" s="418"/>
      <c r="H35" s="405"/>
      <c r="I35" s="406"/>
      <c r="J35" s="406"/>
      <c r="K35" s="406"/>
      <c r="L35" s="406"/>
      <c r="M35" s="406"/>
      <c r="N35" s="407"/>
      <c r="O35" s="408"/>
      <c r="P35" s="409"/>
      <c r="Q35" s="410"/>
      <c r="R35" s="411"/>
      <c r="S35" s="411"/>
      <c r="T35" s="411"/>
      <c r="U35" s="412"/>
      <c r="V35" s="231">
        <f t="shared" si="0"/>
        <v>0</v>
      </c>
      <c r="W35" s="232"/>
      <c r="X35" s="232"/>
      <c r="Y35" s="232"/>
      <c r="Z35" s="233"/>
      <c r="AA35" s="362"/>
      <c r="AB35" s="363"/>
      <c r="AC35" s="363"/>
      <c r="AD35" s="363"/>
      <c r="AE35" s="364"/>
      <c r="AI35" s="51"/>
      <c r="AJ35" s="47">
        <f t="shared" si="1"/>
        <v>0</v>
      </c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</row>
    <row r="36" spans="1:63" ht="19.5" customHeight="1" x14ac:dyDescent="0.2">
      <c r="A36" s="15">
        <v>9</v>
      </c>
      <c r="B36" s="405"/>
      <c r="C36" s="406"/>
      <c r="D36" s="406"/>
      <c r="E36" s="406"/>
      <c r="F36" s="406"/>
      <c r="G36" s="407"/>
      <c r="H36" s="405"/>
      <c r="I36" s="406"/>
      <c r="J36" s="406"/>
      <c r="K36" s="406"/>
      <c r="L36" s="406"/>
      <c r="M36" s="406"/>
      <c r="N36" s="407"/>
      <c r="O36" s="408"/>
      <c r="P36" s="409"/>
      <c r="Q36" s="410"/>
      <c r="R36" s="411"/>
      <c r="S36" s="411"/>
      <c r="T36" s="411"/>
      <c r="U36" s="412"/>
      <c r="V36" s="231">
        <f t="shared" si="0"/>
        <v>0</v>
      </c>
      <c r="W36" s="232"/>
      <c r="X36" s="232"/>
      <c r="Y36" s="232"/>
      <c r="Z36" s="233"/>
      <c r="AA36" s="362"/>
      <c r="AB36" s="363"/>
      <c r="AC36" s="363"/>
      <c r="AD36" s="363"/>
      <c r="AE36" s="364"/>
      <c r="AI36" s="51"/>
      <c r="AJ36" s="47">
        <f t="shared" si="1"/>
        <v>0</v>
      </c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</row>
    <row r="37" spans="1:63" ht="19.5" customHeight="1" x14ac:dyDescent="0.2">
      <c r="A37" s="15">
        <v>10</v>
      </c>
      <c r="B37" s="413"/>
      <c r="C37" s="414"/>
      <c r="D37" s="414"/>
      <c r="E37" s="414"/>
      <c r="F37" s="414"/>
      <c r="G37" s="415"/>
      <c r="H37" s="405"/>
      <c r="I37" s="406"/>
      <c r="J37" s="406"/>
      <c r="K37" s="406"/>
      <c r="L37" s="406"/>
      <c r="M37" s="406"/>
      <c r="N37" s="407"/>
      <c r="O37" s="408"/>
      <c r="P37" s="409"/>
      <c r="Q37" s="410"/>
      <c r="R37" s="411"/>
      <c r="S37" s="411"/>
      <c r="T37" s="411"/>
      <c r="U37" s="412"/>
      <c r="V37" s="231">
        <f t="shared" si="0"/>
        <v>0</v>
      </c>
      <c r="W37" s="232"/>
      <c r="X37" s="232"/>
      <c r="Y37" s="232"/>
      <c r="Z37" s="233"/>
      <c r="AA37" s="362"/>
      <c r="AB37" s="363"/>
      <c r="AC37" s="363"/>
      <c r="AD37" s="363"/>
      <c r="AE37" s="364"/>
      <c r="AI37" s="51"/>
      <c r="AJ37" s="47">
        <f t="shared" si="1"/>
        <v>0</v>
      </c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</row>
    <row r="38" spans="1:63" ht="19.5" customHeight="1" x14ac:dyDescent="0.2">
      <c r="A38" s="15">
        <v>11</v>
      </c>
      <c r="B38" s="405"/>
      <c r="C38" s="406"/>
      <c r="D38" s="406"/>
      <c r="E38" s="406"/>
      <c r="F38" s="406"/>
      <c r="G38" s="407"/>
      <c r="H38" s="405"/>
      <c r="I38" s="406"/>
      <c r="J38" s="406"/>
      <c r="K38" s="406"/>
      <c r="L38" s="406"/>
      <c r="M38" s="406"/>
      <c r="N38" s="407"/>
      <c r="O38" s="408"/>
      <c r="P38" s="409"/>
      <c r="Q38" s="410"/>
      <c r="R38" s="411"/>
      <c r="S38" s="411"/>
      <c r="T38" s="411"/>
      <c r="U38" s="412"/>
      <c r="V38" s="231">
        <f t="shared" si="0"/>
        <v>0</v>
      </c>
      <c r="W38" s="232"/>
      <c r="X38" s="232"/>
      <c r="Y38" s="232"/>
      <c r="Z38" s="233"/>
      <c r="AA38" s="362"/>
      <c r="AB38" s="363"/>
      <c r="AC38" s="363"/>
      <c r="AD38" s="363"/>
      <c r="AE38" s="364"/>
      <c r="AI38" s="51"/>
      <c r="AJ38" s="47">
        <f t="shared" si="1"/>
        <v>0</v>
      </c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</row>
    <row r="39" spans="1:63" ht="19.5" customHeight="1" x14ac:dyDescent="0.2">
      <c r="A39" s="15">
        <v>12</v>
      </c>
      <c r="B39" s="405"/>
      <c r="C39" s="406"/>
      <c r="D39" s="406"/>
      <c r="E39" s="406"/>
      <c r="F39" s="406"/>
      <c r="G39" s="407"/>
      <c r="H39" s="405"/>
      <c r="I39" s="406"/>
      <c r="J39" s="406"/>
      <c r="K39" s="406"/>
      <c r="L39" s="406"/>
      <c r="M39" s="406"/>
      <c r="N39" s="407"/>
      <c r="O39" s="408"/>
      <c r="P39" s="409"/>
      <c r="Q39" s="410"/>
      <c r="R39" s="411"/>
      <c r="S39" s="411"/>
      <c r="T39" s="411"/>
      <c r="U39" s="412"/>
      <c r="V39" s="231">
        <f t="shared" si="0"/>
        <v>0</v>
      </c>
      <c r="W39" s="232"/>
      <c r="X39" s="232"/>
      <c r="Y39" s="232"/>
      <c r="Z39" s="233"/>
      <c r="AA39" s="362"/>
      <c r="AB39" s="363"/>
      <c r="AC39" s="363"/>
      <c r="AD39" s="363"/>
      <c r="AE39" s="364"/>
      <c r="AI39" s="51"/>
      <c r="AJ39" s="47">
        <f t="shared" si="1"/>
        <v>0</v>
      </c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</row>
    <row r="40" spans="1:63" ht="19.5" customHeight="1" x14ac:dyDescent="0.2">
      <c r="A40" s="15">
        <v>13</v>
      </c>
      <c r="B40" s="405"/>
      <c r="C40" s="406"/>
      <c r="D40" s="406"/>
      <c r="E40" s="406"/>
      <c r="F40" s="406"/>
      <c r="G40" s="407"/>
      <c r="H40" s="405"/>
      <c r="I40" s="406"/>
      <c r="J40" s="406"/>
      <c r="K40" s="406"/>
      <c r="L40" s="406"/>
      <c r="M40" s="406"/>
      <c r="N40" s="407"/>
      <c r="O40" s="408"/>
      <c r="P40" s="409"/>
      <c r="Q40" s="410"/>
      <c r="R40" s="411"/>
      <c r="S40" s="411"/>
      <c r="T40" s="411"/>
      <c r="U40" s="412"/>
      <c r="V40" s="231">
        <f>O40*Q40</f>
        <v>0</v>
      </c>
      <c r="W40" s="232"/>
      <c r="X40" s="232"/>
      <c r="Y40" s="232"/>
      <c r="Z40" s="233"/>
      <c r="AA40" s="362"/>
      <c r="AB40" s="363"/>
      <c r="AC40" s="363"/>
      <c r="AD40" s="363"/>
      <c r="AE40" s="364"/>
      <c r="AI40" s="51"/>
      <c r="AJ40" s="47">
        <f>AI40*O40</f>
        <v>0</v>
      </c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</row>
    <row r="41" spans="1:63" ht="19.5" customHeight="1" thickBot="1" x14ac:dyDescent="0.25">
      <c r="A41" s="15">
        <v>14</v>
      </c>
      <c r="B41" s="402"/>
      <c r="C41" s="403"/>
      <c r="D41" s="403"/>
      <c r="E41" s="403"/>
      <c r="F41" s="403"/>
      <c r="G41" s="404"/>
      <c r="H41" s="405"/>
      <c r="I41" s="406"/>
      <c r="J41" s="406"/>
      <c r="K41" s="406"/>
      <c r="L41" s="406"/>
      <c r="M41" s="406"/>
      <c r="N41" s="407"/>
      <c r="O41" s="408"/>
      <c r="P41" s="409"/>
      <c r="Q41" s="410"/>
      <c r="R41" s="411"/>
      <c r="S41" s="411"/>
      <c r="T41" s="411"/>
      <c r="U41" s="412"/>
      <c r="V41" s="231">
        <f>O41*Q41</f>
        <v>0</v>
      </c>
      <c r="W41" s="232"/>
      <c r="X41" s="232"/>
      <c r="Y41" s="232"/>
      <c r="Z41" s="233"/>
      <c r="AA41" s="362"/>
      <c r="AB41" s="363"/>
      <c r="AC41" s="363"/>
      <c r="AD41" s="363"/>
      <c r="AE41" s="364"/>
      <c r="AI41" s="52"/>
      <c r="AJ41" s="47">
        <f>AI41*O41</f>
        <v>0</v>
      </c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</row>
    <row r="42" spans="1:63" ht="19.5" customHeight="1" thickBot="1" x14ac:dyDescent="0.25">
      <c r="A42" s="16">
        <v>15</v>
      </c>
      <c r="B42" s="399"/>
      <c r="C42" s="400"/>
      <c r="D42" s="400"/>
      <c r="E42" s="400"/>
      <c r="F42" s="400"/>
      <c r="G42" s="400"/>
      <c r="H42" s="400"/>
      <c r="I42" s="401"/>
      <c r="J42" s="401"/>
      <c r="K42" s="401"/>
      <c r="L42" s="401"/>
      <c r="M42" s="401"/>
      <c r="N42" s="401"/>
      <c r="O42" s="354"/>
      <c r="P42" s="353"/>
      <c r="Q42" s="354" t="s">
        <v>1</v>
      </c>
      <c r="R42" s="353"/>
      <c r="S42" s="353"/>
      <c r="T42" s="353"/>
      <c r="U42" s="355"/>
      <c r="V42" s="356"/>
      <c r="W42" s="357"/>
      <c r="X42" s="357"/>
      <c r="Y42" s="357"/>
      <c r="Z42" s="358"/>
      <c r="AA42" s="359"/>
      <c r="AB42" s="360"/>
      <c r="AC42" s="360"/>
      <c r="AD42" s="360"/>
      <c r="AE42" s="361"/>
      <c r="AI42" s="267"/>
      <c r="AJ42" s="268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</row>
    <row r="43" spans="1:63" ht="19.5" customHeight="1" thickTop="1" x14ac:dyDescent="0.2">
      <c r="A43" s="17" t="s">
        <v>66</v>
      </c>
      <c r="B43" s="18" t="s">
        <v>67</v>
      </c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269">
        <f>SUM(V28:Z42)</f>
        <v>0</v>
      </c>
      <c r="W43" s="270"/>
      <c r="X43" s="270"/>
      <c r="Y43" s="270"/>
      <c r="Z43" s="271"/>
      <c r="AA43" s="272"/>
      <c r="AB43" s="273"/>
      <c r="AC43" s="273"/>
      <c r="AD43" s="273"/>
      <c r="AE43" s="274"/>
      <c r="AI43" s="34" t="s">
        <v>28</v>
      </c>
      <c r="AJ43" s="42">
        <f>SUM(AJ28:AJ41)</f>
        <v>0</v>
      </c>
      <c r="AL43" s="321" t="s">
        <v>200</v>
      </c>
      <c r="AM43" s="322"/>
      <c r="AN43" s="101"/>
      <c r="AO43" s="1"/>
      <c r="AP43" s="1"/>
      <c r="AQ43" s="104"/>
      <c r="AR43" s="104"/>
      <c r="AS43" s="104"/>
      <c r="AT43" s="104"/>
      <c r="AU43" s="104"/>
      <c r="AV43" s="104"/>
      <c r="AW43" s="104"/>
      <c r="AX43" s="104"/>
      <c r="AY43" s="104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</row>
    <row r="44" spans="1:63" ht="19.5" customHeight="1" thickBot="1" x14ac:dyDescent="0.25">
      <c r="A44" s="19" t="s">
        <v>68</v>
      </c>
      <c r="B44" s="20" t="s">
        <v>192</v>
      </c>
      <c r="C44" s="20"/>
      <c r="D44" s="20"/>
      <c r="E44" s="20"/>
      <c r="F44" s="20"/>
      <c r="G44" s="20"/>
      <c r="H44" s="109">
        <f>AI3</f>
        <v>10</v>
      </c>
      <c r="I44" s="20" t="s">
        <v>69</v>
      </c>
      <c r="J44" s="20"/>
      <c r="K44" s="328"/>
      <c r="L44" s="328"/>
      <c r="M44" s="328"/>
      <c r="N44" s="328"/>
      <c r="O44" s="328"/>
      <c r="P44" s="328"/>
      <c r="Q44" s="328"/>
      <c r="R44" s="328"/>
      <c r="S44" s="328"/>
      <c r="T44" s="328"/>
      <c r="U44" s="329"/>
      <c r="V44" s="275">
        <f>INT(V43*H44/100)+AL44</f>
        <v>0</v>
      </c>
      <c r="W44" s="276"/>
      <c r="X44" s="276"/>
      <c r="Y44" s="276"/>
      <c r="Z44" s="277"/>
      <c r="AA44" s="278"/>
      <c r="AB44" s="279"/>
      <c r="AC44" s="279"/>
      <c r="AD44" s="279"/>
      <c r="AE44" s="280"/>
      <c r="AI44" s="32" t="s">
        <v>29</v>
      </c>
      <c r="AJ44" s="43">
        <f>V43-AJ43</f>
        <v>0</v>
      </c>
      <c r="AL44" s="323"/>
      <c r="AM44" s="324"/>
      <c r="AN44" s="101"/>
      <c r="AO44" s="1"/>
      <c r="AP44" s="1"/>
      <c r="AQ44" s="104"/>
      <c r="AR44" s="104"/>
      <c r="AS44" s="104"/>
      <c r="AT44" s="104"/>
      <c r="AU44" s="104"/>
      <c r="AV44" s="104"/>
      <c r="AW44" s="104"/>
      <c r="AX44" s="104"/>
      <c r="AY44" s="104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</row>
    <row r="45" spans="1:63" ht="19.5" customHeight="1" thickTop="1" thickBot="1" x14ac:dyDescent="0.25">
      <c r="A45" s="21" t="s">
        <v>70</v>
      </c>
      <c r="B45" s="90" t="s">
        <v>193</v>
      </c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81">
        <f>SUM(V43:Z44)</f>
        <v>0</v>
      </c>
      <c r="W45" s="282"/>
      <c r="X45" s="282"/>
      <c r="Y45" s="282"/>
      <c r="Z45" s="283"/>
      <c r="AA45" s="284"/>
      <c r="AB45" s="285"/>
      <c r="AC45" s="285"/>
      <c r="AD45" s="285"/>
      <c r="AE45" s="286"/>
      <c r="AN45" s="101"/>
      <c r="AO45" s="1"/>
      <c r="AP45" s="1"/>
      <c r="AQ45" s="104"/>
      <c r="AR45" s="104"/>
      <c r="AS45" s="104"/>
      <c r="AT45" s="104"/>
      <c r="AU45" s="104"/>
      <c r="AV45" s="104"/>
      <c r="AW45" s="104"/>
      <c r="AX45" s="104"/>
      <c r="AY45" s="104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</row>
    <row r="46" spans="1:63" ht="4.5" customHeight="1" x14ac:dyDescent="0.2">
      <c r="AN46" s="101"/>
      <c r="AO46" s="1"/>
      <c r="AP46" s="1"/>
      <c r="AQ46" s="104"/>
      <c r="AR46" s="104"/>
      <c r="AS46" s="104"/>
      <c r="AT46" s="104"/>
      <c r="AU46" s="104"/>
      <c r="AV46" s="104"/>
      <c r="AW46" s="104"/>
      <c r="AX46" s="104"/>
      <c r="AY46" s="104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</row>
    <row r="47" spans="1:63" ht="12" customHeight="1" thickBot="1" x14ac:dyDescent="0.25">
      <c r="A47" s="84" t="s">
        <v>13</v>
      </c>
      <c r="AI47" s="201" t="s">
        <v>30</v>
      </c>
      <c r="AJ47" s="201"/>
      <c r="AN47" s="101"/>
      <c r="AO47" s="1"/>
      <c r="AP47" s="1"/>
      <c r="AQ47" s="105" t="s">
        <v>45</v>
      </c>
      <c r="AR47" s="105" t="s">
        <v>46</v>
      </c>
      <c r="AS47" s="105" t="s">
        <v>47</v>
      </c>
      <c r="AT47" s="105" t="s">
        <v>181</v>
      </c>
      <c r="AU47" s="105" t="s">
        <v>185</v>
      </c>
      <c r="AV47" s="105"/>
      <c r="AW47" s="105" t="s">
        <v>48</v>
      </c>
      <c r="AX47" s="105"/>
      <c r="AY47" s="105"/>
      <c r="AZ47" s="6"/>
      <c r="BA47" s="6"/>
      <c r="BB47" s="1"/>
      <c r="BC47" s="1"/>
      <c r="BD47" s="1"/>
      <c r="BE47" s="1"/>
      <c r="BF47" s="1"/>
      <c r="BG47" s="1"/>
      <c r="BH47" s="1"/>
      <c r="BI47" s="1"/>
      <c r="BJ47" s="1"/>
      <c r="BK47" s="1"/>
    </row>
    <row r="48" spans="1:63" ht="13.5" customHeight="1" thickBot="1" x14ac:dyDescent="0.25">
      <c r="A48" s="23" t="s">
        <v>65</v>
      </c>
      <c r="B48" s="202" t="s">
        <v>23</v>
      </c>
      <c r="C48" s="207"/>
      <c r="D48" s="207"/>
      <c r="E48" s="207"/>
      <c r="F48" s="207"/>
      <c r="G48" s="207"/>
      <c r="H48" s="207"/>
      <c r="I48" s="207"/>
      <c r="J48" s="207"/>
      <c r="K48" s="248"/>
      <c r="L48" s="202" t="s">
        <v>53</v>
      </c>
      <c r="M48" s="207"/>
      <c r="N48" s="248"/>
      <c r="O48" s="207" t="s">
        <v>9</v>
      </c>
      <c r="P48" s="249"/>
      <c r="Q48" s="202" t="s">
        <v>10</v>
      </c>
      <c r="R48" s="250"/>
      <c r="S48" s="250"/>
      <c r="T48" s="250"/>
      <c r="U48" s="249"/>
      <c r="V48" s="202" t="s">
        <v>11</v>
      </c>
      <c r="W48" s="251"/>
      <c r="X48" s="251"/>
      <c r="Y48" s="251"/>
      <c r="Z48" s="252"/>
      <c r="AA48" s="207" t="s">
        <v>12</v>
      </c>
      <c r="AB48" s="251"/>
      <c r="AC48" s="251"/>
      <c r="AD48" s="251"/>
      <c r="AE48" s="266"/>
      <c r="AI48" s="48" t="s">
        <v>31</v>
      </c>
      <c r="AJ48" s="33" t="s">
        <v>27</v>
      </c>
      <c r="AN48" s="101"/>
      <c r="AO48" s="1"/>
      <c r="AP48" s="1"/>
      <c r="AQ48" s="105" t="s">
        <v>37</v>
      </c>
      <c r="AR48" s="105" t="s">
        <v>37</v>
      </c>
      <c r="AS48" s="105" t="s">
        <v>38</v>
      </c>
      <c r="AT48" s="105" t="s">
        <v>183</v>
      </c>
      <c r="AU48" s="105" t="s">
        <v>186</v>
      </c>
      <c r="AV48" s="105"/>
      <c r="AW48" s="105"/>
      <c r="AX48" s="105"/>
      <c r="AY48" s="105"/>
      <c r="AZ48" s="6"/>
      <c r="BA48" s="6"/>
      <c r="BB48" s="1"/>
      <c r="BC48" s="1"/>
      <c r="BD48" s="1"/>
      <c r="BE48" s="1"/>
      <c r="BF48" s="1"/>
      <c r="BG48" s="1"/>
      <c r="BH48" s="1"/>
      <c r="BI48" s="1"/>
      <c r="BJ48" s="1"/>
      <c r="BK48" s="1"/>
    </row>
    <row r="49" spans="1:63" ht="19.5" customHeight="1" x14ac:dyDescent="0.2">
      <c r="A49" s="36">
        <v>1</v>
      </c>
      <c r="B49" s="386"/>
      <c r="C49" s="387"/>
      <c r="D49" s="387"/>
      <c r="E49" s="387"/>
      <c r="F49" s="388"/>
      <c r="G49" s="389"/>
      <c r="H49" s="387"/>
      <c r="I49" s="387"/>
      <c r="J49" s="387"/>
      <c r="K49" s="390"/>
      <c r="L49" s="391"/>
      <c r="M49" s="392"/>
      <c r="N49" s="393"/>
      <c r="O49" s="394"/>
      <c r="P49" s="395"/>
      <c r="Q49" s="396"/>
      <c r="R49" s="397"/>
      <c r="S49" s="397"/>
      <c r="T49" s="397"/>
      <c r="U49" s="398"/>
      <c r="V49" s="217">
        <f t="shared" ref="V49:V55" si="2">O49*Q49</f>
        <v>0</v>
      </c>
      <c r="W49" s="218"/>
      <c r="X49" s="218"/>
      <c r="Y49" s="218"/>
      <c r="Z49" s="219"/>
      <c r="AA49" s="383"/>
      <c r="AB49" s="384"/>
      <c r="AC49" s="384"/>
      <c r="AD49" s="384"/>
      <c r="AE49" s="385"/>
      <c r="AI49" s="50"/>
      <c r="AJ49" s="47">
        <f t="shared" ref="AJ49:AJ55" si="3">AI49*O49</f>
        <v>0</v>
      </c>
      <c r="AN49" s="101"/>
      <c r="AO49" s="101"/>
      <c r="AP49" s="104"/>
      <c r="AQ49" s="105" t="s">
        <v>39</v>
      </c>
      <c r="AR49" s="105" t="s">
        <v>39</v>
      </c>
      <c r="AS49" s="105" t="s">
        <v>40</v>
      </c>
      <c r="AT49" s="105" t="s">
        <v>184</v>
      </c>
      <c r="AU49" s="105" t="s">
        <v>187</v>
      </c>
      <c r="AV49" s="105"/>
      <c r="AW49" s="105"/>
      <c r="AX49" s="105"/>
      <c r="AY49" s="105"/>
      <c r="AZ49" s="6"/>
      <c r="BA49" s="6"/>
      <c r="BB49" s="1"/>
      <c r="BC49" s="1"/>
      <c r="BD49" s="1"/>
      <c r="BE49" s="1"/>
      <c r="BF49" s="1"/>
      <c r="BG49" s="1"/>
      <c r="BH49" s="1"/>
      <c r="BI49" s="1"/>
      <c r="BJ49" s="1"/>
      <c r="BK49" s="1"/>
    </row>
    <row r="50" spans="1:63" ht="19.5" customHeight="1" x14ac:dyDescent="0.2">
      <c r="A50" s="24">
        <v>2</v>
      </c>
      <c r="B50" s="365"/>
      <c r="C50" s="366"/>
      <c r="D50" s="366"/>
      <c r="E50" s="366"/>
      <c r="F50" s="367"/>
      <c r="G50" s="368"/>
      <c r="H50" s="366"/>
      <c r="I50" s="366"/>
      <c r="J50" s="366"/>
      <c r="K50" s="369"/>
      <c r="L50" s="370"/>
      <c r="M50" s="371"/>
      <c r="N50" s="372"/>
      <c r="O50" s="378"/>
      <c r="P50" s="379"/>
      <c r="Q50" s="380"/>
      <c r="R50" s="381"/>
      <c r="S50" s="381"/>
      <c r="T50" s="381"/>
      <c r="U50" s="382"/>
      <c r="V50" s="231">
        <f t="shared" si="2"/>
        <v>0</v>
      </c>
      <c r="W50" s="232"/>
      <c r="X50" s="232"/>
      <c r="Y50" s="232"/>
      <c r="Z50" s="233"/>
      <c r="AA50" s="362"/>
      <c r="AB50" s="363"/>
      <c r="AC50" s="363"/>
      <c r="AD50" s="363"/>
      <c r="AE50" s="364"/>
      <c r="AI50" s="51"/>
      <c r="AJ50" s="47">
        <f t="shared" si="3"/>
        <v>0</v>
      </c>
      <c r="AN50" s="101"/>
      <c r="AO50" s="101"/>
      <c r="AP50" s="104"/>
      <c r="AQ50" s="105" t="s">
        <v>42</v>
      </c>
      <c r="AR50" s="105" t="s">
        <v>42</v>
      </c>
      <c r="AS50" s="105" t="s">
        <v>43</v>
      </c>
      <c r="AT50" s="105" t="s">
        <v>182</v>
      </c>
      <c r="AU50" s="105" t="s">
        <v>188</v>
      </c>
      <c r="AV50" s="105"/>
      <c r="AW50" s="105"/>
      <c r="AX50" s="105"/>
      <c r="AY50" s="105"/>
      <c r="AZ50" s="6"/>
      <c r="BA50" s="6"/>
      <c r="BB50" s="1"/>
      <c r="BC50" s="1"/>
      <c r="BD50" s="1"/>
      <c r="BE50" s="1"/>
      <c r="BF50" s="1"/>
      <c r="BG50" s="1"/>
      <c r="BH50" s="1"/>
      <c r="BI50" s="1"/>
      <c r="BJ50" s="1"/>
      <c r="BK50" s="1"/>
    </row>
    <row r="51" spans="1:63" ht="19.5" customHeight="1" x14ac:dyDescent="0.2">
      <c r="A51" s="24">
        <v>3</v>
      </c>
      <c r="B51" s="365"/>
      <c r="C51" s="366"/>
      <c r="D51" s="366"/>
      <c r="E51" s="366"/>
      <c r="F51" s="367"/>
      <c r="G51" s="368"/>
      <c r="H51" s="366"/>
      <c r="I51" s="366"/>
      <c r="J51" s="366"/>
      <c r="K51" s="369"/>
      <c r="L51" s="370"/>
      <c r="M51" s="371"/>
      <c r="N51" s="372"/>
      <c r="O51" s="378"/>
      <c r="P51" s="379"/>
      <c r="Q51" s="380"/>
      <c r="R51" s="381"/>
      <c r="S51" s="381"/>
      <c r="T51" s="381"/>
      <c r="U51" s="382"/>
      <c r="V51" s="231">
        <f t="shared" si="2"/>
        <v>0</v>
      </c>
      <c r="W51" s="232"/>
      <c r="X51" s="232"/>
      <c r="Y51" s="232"/>
      <c r="Z51" s="233"/>
      <c r="AA51" s="362"/>
      <c r="AB51" s="363"/>
      <c r="AC51" s="363"/>
      <c r="AD51" s="363"/>
      <c r="AE51" s="364"/>
      <c r="AI51" s="51"/>
      <c r="AJ51" s="47">
        <f t="shared" si="3"/>
        <v>0</v>
      </c>
      <c r="AN51" s="101"/>
      <c r="AO51" s="101"/>
      <c r="AP51" s="104"/>
      <c r="AQ51" s="105"/>
      <c r="AR51" s="105" t="s">
        <v>83</v>
      </c>
      <c r="AS51" s="105"/>
      <c r="AT51" s="105"/>
      <c r="AU51" s="105"/>
      <c r="AV51" s="105"/>
      <c r="AW51" s="105"/>
      <c r="AX51" s="105"/>
      <c r="AY51" s="105"/>
      <c r="AZ51" s="6"/>
      <c r="BA51" s="6"/>
      <c r="BB51" s="1"/>
      <c r="BC51" s="1"/>
      <c r="BD51" s="1"/>
      <c r="BE51" s="1"/>
      <c r="BF51" s="1"/>
      <c r="BG51" s="1"/>
      <c r="BH51" s="1"/>
      <c r="BI51" s="1"/>
      <c r="BJ51" s="1"/>
      <c r="BK51" s="1"/>
    </row>
    <row r="52" spans="1:63" ht="19.5" customHeight="1" x14ac:dyDescent="0.2">
      <c r="A52" s="24">
        <v>4</v>
      </c>
      <c r="B52" s="365"/>
      <c r="C52" s="366"/>
      <c r="D52" s="366"/>
      <c r="E52" s="366"/>
      <c r="F52" s="367"/>
      <c r="G52" s="368"/>
      <c r="H52" s="366"/>
      <c r="I52" s="366"/>
      <c r="J52" s="366"/>
      <c r="K52" s="369"/>
      <c r="L52" s="370"/>
      <c r="M52" s="371"/>
      <c r="N52" s="372"/>
      <c r="O52" s="373"/>
      <c r="P52" s="374"/>
      <c r="Q52" s="375"/>
      <c r="R52" s="376"/>
      <c r="S52" s="376"/>
      <c r="T52" s="376"/>
      <c r="U52" s="377"/>
      <c r="V52" s="231">
        <f t="shared" si="2"/>
        <v>0</v>
      </c>
      <c r="W52" s="232"/>
      <c r="X52" s="232"/>
      <c r="Y52" s="232"/>
      <c r="Z52" s="233"/>
      <c r="AA52" s="362"/>
      <c r="AB52" s="363"/>
      <c r="AC52" s="363"/>
      <c r="AD52" s="363"/>
      <c r="AE52" s="364"/>
      <c r="AI52" s="51"/>
      <c r="AJ52" s="47">
        <f t="shared" si="3"/>
        <v>0</v>
      </c>
      <c r="AK52" s="54"/>
      <c r="AL52" s="59"/>
      <c r="AM52" s="59"/>
      <c r="AN52" s="103"/>
      <c r="AO52" s="103"/>
      <c r="AP52" s="105"/>
      <c r="AQ52" s="105"/>
      <c r="AR52" s="105"/>
      <c r="AS52" s="105"/>
      <c r="AT52" s="105"/>
      <c r="AU52" s="105"/>
      <c r="AV52" s="105"/>
      <c r="AW52" s="105"/>
      <c r="AX52" s="105"/>
      <c r="AY52" s="105"/>
      <c r="AZ52" s="6"/>
      <c r="BA52" s="6"/>
      <c r="BB52" s="1"/>
      <c r="BC52" s="1"/>
      <c r="BD52" s="1"/>
      <c r="BE52" s="1"/>
      <c r="BF52" s="1"/>
      <c r="BG52" s="1"/>
      <c r="BH52" s="1"/>
      <c r="BI52" s="1"/>
      <c r="BJ52" s="1"/>
      <c r="BK52" s="1"/>
    </row>
    <row r="53" spans="1:63" ht="19.5" customHeight="1" x14ac:dyDescent="0.2">
      <c r="A53" s="24">
        <v>5</v>
      </c>
      <c r="B53" s="365"/>
      <c r="C53" s="366"/>
      <c r="D53" s="366"/>
      <c r="E53" s="366"/>
      <c r="F53" s="367"/>
      <c r="G53" s="368"/>
      <c r="H53" s="366"/>
      <c r="I53" s="366"/>
      <c r="J53" s="366"/>
      <c r="K53" s="369"/>
      <c r="L53" s="370"/>
      <c r="M53" s="371"/>
      <c r="N53" s="372"/>
      <c r="O53" s="378"/>
      <c r="P53" s="379"/>
      <c r="Q53" s="380"/>
      <c r="R53" s="381"/>
      <c r="S53" s="381"/>
      <c r="T53" s="381"/>
      <c r="U53" s="382"/>
      <c r="V53" s="231">
        <f t="shared" si="2"/>
        <v>0</v>
      </c>
      <c r="W53" s="232"/>
      <c r="X53" s="232"/>
      <c r="Y53" s="232"/>
      <c r="Z53" s="233"/>
      <c r="AA53" s="362"/>
      <c r="AB53" s="363"/>
      <c r="AC53" s="363"/>
      <c r="AD53" s="363"/>
      <c r="AE53" s="364"/>
      <c r="AI53" s="51"/>
      <c r="AJ53" s="47">
        <f t="shared" si="3"/>
        <v>0</v>
      </c>
      <c r="AN53" s="101"/>
      <c r="AO53" s="101"/>
      <c r="AP53" s="104"/>
      <c r="AQ53" s="105"/>
      <c r="AR53" s="105"/>
      <c r="AS53" s="105"/>
      <c r="AT53" s="105"/>
      <c r="AU53" s="105"/>
      <c r="AV53" s="105"/>
      <c r="AW53" s="105"/>
      <c r="AX53" s="105"/>
      <c r="AY53" s="105"/>
      <c r="AZ53" s="6"/>
      <c r="BA53" s="6"/>
      <c r="BB53" s="1"/>
      <c r="BC53" s="1"/>
      <c r="BD53" s="1"/>
      <c r="BE53" s="1"/>
      <c r="BF53" s="1"/>
      <c r="BG53" s="1"/>
      <c r="BH53" s="1"/>
      <c r="BI53" s="1"/>
      <c r="BJ53" s="1"/>
      <c r="BK53" s="1"/>
    </row>
    <row r="54" spans="1:63" ht="19.5" customHeight="1" x14ac:dyDescent="0.2">
      <c r="A54" s="24">
        <v>6</v>
      </c>
      <c r="B54" s="365"/>
      <c r="C54" s="366"/>
      <c r="D54" s="366"/>
      <c r="E54" s="366"/>
      <c r="F54" s="367"/>
      <c r="G54" s="368"/>
      <c r="H54" s="366"/>
      <c r="I54" s="366"/>
      <c r="J54" s="366"/>
      <c r="K54" s="369"/>
      <c r="L54" s="370"/>
      <c r="M54" s="371"/>
      <c r="N54" s="372"/>
      <c r="O54" s="378"/>
      <c r="P54" s="379"/>
      <c r="Q54" s="380"/>
      <c r="R54" s="381"/>
      <c r="S54" s="381"/>
      <c r="T54" s="381"/>
      <c r="U54" s="382"/>
      <c r="V54" s="231">
        <f>O54*Q54</f>
        <v>0</v>
      </c>
      <c r="W54" s="232"/>
      <c r="X54" s="232"/>
      <c r="Y54" s="232"/>
      <c r="Z54" s="233"/>
      <c r="AA54" s="362"/>
      <c r="AB54" s="363"/>
      <c r="AC54" s="363"/>
      <c r="AD54" s="363"/>
      <c r="AE54" s="364"/>
      <c r="AI54" s="91"/>
      <c r="AJ54" s="47">
        <f t="shared" si="3"/>
        <v>0</v>
      </c>
      <c r="AN54" s="101"/>
      <c r="AO54" s="101"/>
      <c r="AP54" s="101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1"/>
      <c r="BC54" s="1"/>
      <c r="BD54" s="1"/>
      <c r="BE54" s="1"/>
      <c r="BF54" s="1"/>
      <c r="BG54" s="1"/>
      <c r="BH54" s="1"/>
      <c r="BI54" s="1"/>
      <c r="BJ54" s="1"/>
      <c r="BK54" s="1"/>
    </row>
    <row r="55" spans="1:63" ht="19.5" customHeight="1" thickBot="1" x14ac:dyDescent="0.25">
      <c r="A55" s="24">
        <v>7</v>
      </c>
      <c r="B55" s="365"/>
      <c r="C55" s="366"/>
      <c r="D55" s="366"/>
      <c r="E55" s="366"/>
      <c r="F55" s="367"/>
      <c r="G55" s="368"/>
      <c r="H55" s="366"/>
      <c r="I55" s="366"/>
      <c r="J55" s="366"/>
      <c r="K55" s="369"/>
      <c r="L55" s="370"/>
      <c r="M55" s="371"/>
      <c r="N55" s="372"/>
      <c r="O55" s="373"/>
      <c r="P55" s="374"/>
      <c r="Q55" s="375"/>
      <c r="R55" s="376"/>
      <c r="S55" s="376"/>
      <c r="T55" s="376"/>
      <c r="U55" s="377"/>
      <c r="V55" s="231">
        <f t="shared" si="2"/>
        <v>0</v>
      </c>
      <c r="W55" s="232"/>
      <c r="X55" s="232"/>
      <c r="Y55" s="232"/>
      <c r="Z55" s="233"/>
      <c r="AA55" s="362"/>
      <c r="AB55" s="363"/>
      <c r="AC55" s="363"/>
      <c r="AD55" s="363"/>
      <c r="AE55" s="364"/>
      <c r="AI55" s="52"/>
      <c r="AJ55" s="47">
        <f t="shared" si="3"/>
        <v>0</v>
      </c>
      <c r="AK55" s="54"/>
      <c r="AL55" s="59"/>
      <c r="AM55" s="59"/>
      <c r="AN55" s="103"/>
      <c r="AO55" s="103"/>
      <c r="AP55" s="103"/>
      <c r="AQ55" s="6"/>
      <c r="AR55" s="1"/>
      <c r="AS55" s="6"/>
      <c r="AT55" s="6"/>
      <c r="AU55" s="6"/>
      <c r="AV55" s="6"/>
      <c r="AW55" s="6"/>
      <c r="AX55" s="6"/>
      <c r="AY55" s="6"/>
      <c r="AZ55" s="6"/>
      <c r="BA55" s="6"/>
      <c r="BB55" s="1"/>
      <c r="BC55" s="1"/>
      <c r="BD55" s="1"/>
      <c r="BE55" s="1"/>
      <c r="BF55" s="1"/>
      <c r="BG55" s="1"/>
      <c r="BH55" s="1"/>
      <c r="BI55" s="1"/>
      <c r="BJ55" s="1"/>
      <c r="BK55" s="1"/>
    </row>
    <row r="56" spans="1:63" ht="19.5" customHeight="1" thickBot="1" x14ac:dyDescent="0.25">
      <c r="A56" s="25">
        <v>8</v>
      </c>
      <c r="B56" s="38"/>
      <c r="C56" s="39"/>
      <c r="D56" s="39"/>
      <c r="E56" s="39"/>
      <c r="F56" s="39"/>
      <c r="G56" s="39"/>
      <c r="H56" s="39"/>
      <c r="I56" s="39"/>
      <c r="J56" s="35"/>
      <c r="K56" s="37"/>
      <c r="L56" s="37"/>
      <c r="M56" s="37"/>
      <c r="N56" s="37"/>
      <c r="O56" s="353"/>
      <c r="P56" s="353"/>
      <c r="Q56" s="354" t="s">
        <v>1</v>
      </c>
      <c r="R56" s="353"/>
      <c r="S56" s="353"/>
      <c r="T56" s="353"/>
      <c r="U56" s="355"/>
      <c r="V56" s="356"/>
      <c r="W56" s="357"/>
      <c r="X56" s="357"/>
      <c r="Y56" s="357"/>
      <c r="Z56" s="358"/>
      <c r="AA56" s="359"/>
      <c r="AB56" s="360"/>
      <c r="AC56" s="360"/>
      <c r="AD56" s="360"/>
      <c r="AE56" s="361"/>
      <c r="AI56" s="305"/>
      <c r="AJ56" s="306"/>
      <c r="AK56" s="54"/>
      <c r="AL56" s="59"/>
      <c r="AM56" s="59"/>
      <c r="AN56" s="103"/>
      <c r="AO56" s="103"/>
      <c r="AP56" s="103"/>
      <c r="AQ56" s="6"/>
      <c r="AR56" s="1"/>
      <c r="AS56" s="6"/>
      <c r="AT56" s="6"/>
      <c r="AU56" s="1"/>
      <c r="AV56" s="6"/>
      <c r="AW56" s="6"/>
      <c r="AX56" s="6"/>
      <c r="AY56" s="6"/>
      <c r="AZ56" s="6"/>
      <c r="BA56" s="6"/>
      <c r="BB56" s="1"/>
      <c r="BC56" s="1"/>
      <c r="BD56" s="1"/>
      <c r="BE56" s="1"/>
      <c r="BF56" s="1"/>
      <c r="BG56" s="1"/>
      <c r="BH56" s="1"/>
      <c r="BI56" s="1"/>
      <c r="BJ56" s="1"/>
      <c r="BK56" s="1"/>
    </row>
    <row r="57" spans="1:63" ht="19.5" customHeight="1" thickTop="1" x14ac:dyDescent="0.2">
      <c r="A57" s="17" t="s">
        <v>66</v>
      </c>
      <c r="B57" s="18" t="s">
        <v>67</v>
      </c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269">
        <f>SUM(V49:Z56)</f>
        <v>0</v>
      </c>
      <c r="W57" s="270"/>
      <c r="X57" s="270"/>
      <c r="Y57" s="270"/>
      <c r="Z57" s="271"/>
      <c r="AA57" s="307"/>
      <c r="AB57" s="308"/>
      <c r="AC57" s="308"/>
      <c r="AD57" s="308"/>
      <c r="AE57" s="309"/>
      <c r="AI57" s="34" t="s">
        <v>28</v>
      </c>
      <c r="AJ57" s="42">
        <f>SUM(AJ49:AJ55)</f>
        <v>0</v>
      </c>
      <c r="AK57" s="54"/>
      <c r="AL57" s="321" t="s">
        <v>200</v>
      </c>
      <c r="AM57" s="322"/>
      <c r="AN57" s="103"/>
      <c r="AO57" s="103"/>
      <c r="AP57" s="103"/>
      <c r="AQ57" s="6"/>
      <c r="AR57" s="1"/>
      <c r="AS57" s="6"/>
      <c r="AT57" s="6"/>
      <c r="AU57" s="1"/>
      <c r="AV57" s="6"/>
      <c r="AW57" s="6"/>
      <c r="AX57" s="6"/>
      <c r="AY57" s="6"/>
      <c r="AZ57" s="6"/>
      <c r="BA57" s="6"/>
      <c r="BB57" s="1"/>
      <c r="BC57" s="1"/>
      <c r="BD57" s="1"/>
      <c r="BE57" s="1"/>
      <c r="BF57" s="1"/>
      <c r="BG57" s="1"/>
      <c r="BH57" s="1"/>
      <c r="BI57" s="1"/>
      <c r="BJ57" s="1"/>
      <c r="BK57" s="1"/>
    </row>
    <row r="58" spans="1:63" ht="19.5" customHeight="1" thickBot="1" x14ac:dyDescent="0.25">
      <c r="A58" s="19" t="s">
        <v>68</v>
      </c>
      <c r="B58" s="20" t="s">
        <v>194</v>
      </c>
      <c r="C58" s="20"/>
      <c r="D58" s="20"/>
      <c r="E58" s="20"/>
      <c r="F58" s="20"/>
      <c r="G58" s="20"/>
      <c r="H58" s="110">
        <f>AL3</f>
        <v>10</v>
      </c>
      <c r="I58" s="20" t="s">
        <v>69</v>
      </c>
      <c r="J58" s="20"/>
      <c r="K58" s="330"/>
      <c r="L58" s="330"/>
      <c r="M58" s="330"/>
      <c r="N58" s="330"/>
      <c r="O58" s="330"/>
      <c r="P58" s="330"/>
      <c r="Q58" s="330"/>
      <c r="R58" s="330"/>
      <c r="S58" s="330"/>
      <c r="T58" s="330"/>
      <c r="U58" s="331"/>
      <c r="V58" s="332">
        <f>INT(V57*H58/100)+AL58</f>
        <v>0</v>
      </c>
      <c r="W58" s="333"/>
      <c r="X58" s="333"/>
      <c r="Y58" s="333"/>
      <c r="Z58" s="334"/>
      <c r="AA58" s="335"/>
      <c r="AB58" s="336"/>
      <c r="AC58" s="336"/>
      <c r="AD58" s="336"/>
      <c r="AE58" s="337"/>
      <c r="AI58" s="32" t="s">
        <v>29</v>
      </c>
      <c r="AJ58" s="43">
        <f>V57-AJ57</f>
        <v>0</v>
      </c>
      <c r="AK58" s="54"/>
      <c r="AL58" s="323"/>
      <c r="AM58" s="324"/>
      <c r="AN58" s="103"/>
      <c r="AO58" s="103"/>
      <c r="AP58" s="103"/>
      <c r="AQ58" s="6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</row>
    <row r="59" spans="1:63" ht="19.5" customHeight="1" thickTop="1" thickBot="1" x14ac:dyDescent="0.25">
      <c r="A59" s="21" t="s">
        <v>70</v>
      </c>
      <c r="B59" s="90" t="s">
        <v>195</v>
      </c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81">
        <f>SUM(V57:Z58)</f>
        <v>0</v>
      </c>
      <c r="W59" s="282"/>
      <c r="X59" s="282"/>
      <c r="Y59" s="282"/>
      <c r="Z59" s="283"/>
      <c r="AA59" s="338"/>
      <c r="AB59" s="339"/>
      <c r="AC59" s="339"/>
      <c r="AD59" s="339"/>
      <c r="AE59" s="340"/>
      <c r="AK59" s="54"/>
      <c r="AL59" s="59"/>
      <c r="AM59" s="59"/>
      <c r="AN59" s="103"/>
      <c r="AO59" s="103"/>
      <c r="AP59" s="103"/>
      <c r="AQ59" s="6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</row>
    <row r="60" spans="1:63" ht="4.5" customHeight="1" x14ac:dyDescent="0.2">
      <c r="A60" s="6"/>
      <c r="B60" s="6"/>
      <c r="C60" s="26"/>
      <c r="D60" s="2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2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K60" s="54"/>
      <c r="AL60" s="59"/>
      <c r="AM60" s="59"/>
      <c r="AN60" s="54"/>
      <c r="AO60" s="54"/>
      <c r="AP60" s="54"/>
      <c r="AQ60" s="6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</row>
    <row r="61" spans="1:63" ht="12" customHeight="1" thickBot="1" x14ac:dyDescent="0.25">
      <c r="A61" s="12" t="s">
        <v>15</v>
      </c>
      <c r="AK61" s="54"/>
      <c r="AL61" s="59"/>
      <c r="AM61" s="59"/>
      <c r="AN61" s="54"/>
      <c r="AO61" s="54"/>
      <c r="AP61" s="54"/>
      <c r="AQ61" s="6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</row>
    <row r="62" spans="1:63" ht="13.5" customHeight="1" x14ac:dyDescent="0.2">
      <c r="A62" s="350"/>
      <c r="B62" s="351"/>
      <c r="C62" s="351"/>
      <c r="D62" s="351"/>
      <c r="E62" s="351"/>
      <c r="F62" s="351"/>
      <c r="G62" s="351"/>
      <c r="H62" s="351"/>
      <c r="I62" s="351"/>
      <c r="J62" s="351"/>
      <c r="K62" s="351"/>
      <c r="L62" s="351"/>
      <c r="M62" s="351"/>
      <c r="N62" s="351"/>
      <c r="O62" s="351"/>
      <c r="P62" s="351"/>
      <c r="Q62" s="351"/>
      <c r="R62" s="351"/>
      <c r="S62" s="351"/>
      <c r="T62" s="351"/>
      <c r="U62" s="351"/>
      <c r="V62" s="351"/>
      <c r="W62" s="351"/>
      <c r="X62" s="351"/>
      <c r="Y62" s="351"/>
      <c r="Z62" s="351"/>
      <c r="AA62" s="351"/>
      <c r="AB62" s="351"/>
      <c r="AC62" s="351"/>
      <c r="AD62" s="351"/>
      <c r="AE62" s="352"/>
      <c r="AM62" s="59"/>
      <c r="AN62" s="54"/>
      <c r="AO62" s="54"/>
      <c r="AP62" s="54"/>
      <c r="AQ62" s="6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</row>
    <row r="63" spans="1:63" ht="13.5" customHeight="1" x14ac:dyDescent="0.2">
      <c r="A63" s="347"/>
      <c r="B63" s="348"/>
      <c r="C63" s="348"/>
      <c r="D63" s="348"/>
      <c r="E63" s="348"/>
      <c r="F63" s="348"/>
      <c r="G63" s="348"/>
      <c r="H63" s="348"/>
      <c r="I63" s="348"/>
      <c r="J63" s="348"/>
      <c r="K63" s="348"/>
      <c r="L63" s="348"/>
      <c r="M63" s="348"/>
      <c r="N63" s="348"/>
      <c r="O63" s="348"/>
      <c r="P63" s="348"/>
      <c r="Q63" s="348"/>
      <c r="R63" s="348"/>
      <c r="S63" s="348"/>
      <c r="T63" s="348"/>
      <c r="U63" s="348"/>
      <c r="V63" s="348"/>
      <c r="W63" s="348"/>
      <c r="X63" s="348"/>
      <c r="Y63" s="348"/>
      <c r="Z63" s="348"/>
      <c r="AA63" s="348"/>
      <c r="AB63" s="348"/>
      <c r="AC63" s="348"/>
      <c r="AD63" s="348"/>
      <c r="AE63" s="349"/>
    </row>
    <row r="64" spans="1:63" ht="13.5" customHeight="1" x14ac:dyDescent="0.2">
      <c r="A64" s="347"/>
      <c r="B64" s="348"/>
      <c r="C64" s="348"/>
      <c r="D64" s="348"/>
      <c r="E64" s="348"/>
      <c r="F64" s="348"/>
      <c r="G64" s="348"/>
      <c r="H64" s="348"/>
      <c r="I64" s="348"/>
      <c r="J64" s="348"/>
      <c r="K64" s="348"/>
      <c r="L64" s="348"/>
      <c r="M64" s="348"/>
      <c r="N64" s="348"/>
      <c r="O64" s="348"/>
      <c r="P64" s="348"/>
      <c r="Q64" s="348"/>
      <c r="R64" s="348"/>
      <c r="S64" s="348"/>
      <c r="T64" s="348"/>
      <c r="U64" s="348"/>
      <c r="V64" s="348"/>
      <c r="W64" s="348"/>
      <c r="X64" s="348"/>
      <c r="Y64" s="348"/>
      <c r="Z64" s="348"/>
      <c r="AA64" s="348"/>
      <c r="AB64" s="348"/>
      <c r="AC64" s="348"/>
      <c r="AD64" s="348"/>
      <c r="AE64" s="349"/>
    </row>
    <row r="65" spans="1:31" ht="13.5" customHeight="1" thickBot="1" x14ac:dyDescent="0.25">
      <c r="A65" s="325" t="s">
        <v>87</v>
      </c>
      <c r="B65" s="326"/>
      <c r="C65" s="326"/>
      <c r="D65" s="326"/>
      <c r="E65" s="326"/>
      <c r="F65" s="326"/>
      <c r="G65" s="326"/>
      <c r="H65" s="326"/>
      <c r="I65" s="326"/>
      <c r="J65" s="326"/>
      <c r="K65" s="326"/>
      <c r="L65" s="326"/>
      <c r="M65" s="326"/>
      <c r="N65" s="326"/>
      <c r="O65" s="326"/>
      <c r="P65" s="326"/>
      <c r="Q65" s="326"/>
      <c r="R65" s="326"/>
      <c r="S65" s="326"/>
      <c r="T65" s="326"/>
      <c r="U65" s="326"/>
      <c r="V65" s="326"/>
      <c r="W65" s="326"/>
      <c r="X65" s="326"/>
      <c r="Y65" s="326"/>
      <c r="Z65" s="326"/>
      <c r="AA65" s="326"/>
      <c r="AB65" s="326"/>
      <c r="AC65" s="326"/>
      <c r="AD65" s="326"/>
      <c r="AE65" s="327"/>
    </row>
    <row r="66" spans="1:31" ht="11.25" customHeight="1" thickBot="1" x14ac:dyDescent="0.25">
      <c r="A66" s="27"/>
      <c r="B66" s="28"/>
      <c r="C66" s="28"/>
      <c r="D66" s="28"/>
      <c r="E66" s="28"/>
      <c r="F66" s="28"/>
      <c r="G66" s="28"/>
      <c r="H66" s="28"/>
      <c r="I66" s="28"/>
      <c r="J66" s="28"/>
      <c r="K66" s="28"/>
      <c r="L66" s="28"/>
      <c r="M66" s="28"/>
      <c r="N66" s="28"/>
      <c r="O66" s="28"/>
      <c r="P66" s="28"/>
      <c r="Q66" s="28"/>
      <c r="R66" s="28"/>
      <c r="S66" s="28"/>
      <c r="T66" s="28"/>
      <c r="U66" s="28"/>
      <c r="V66" s="28"/>
      <c r="W66" s="28"/>
      <c r="X66" s="28"/>
      <c r="Y66" s="28"/>
      <c r="Z66" s="28"/>
      <c r="AA66" s="28"/>
      <c r="AB66" s="28"/>
      <c r="AC66" s="29"/>
      <c r="AD66" s="28"/>
      <c r="AE66" s="29"/>
    </row>
  </sheetData>
  <sheetProtection algorithmName="SHA-512" hashValue="Qmza0nxIaFMKUoW3FVvb8lZ29vWEp7a68/17hOM01sCFmkqMV5BsJ85xMXcW3j4Fq69gDYkGdAEuzAcPSVfggg==" saltValue="BlHkY4cA8ud2qOpNc7CdpA==" spinCount="100000" sheet="1" objects="1" scenarios="1"/>
  <mergeCells count="236">
    <mergeCell ref="AL43:AM43"/>
    <mergeCell ref="AL44:AM44"/>
    <mergeCell ref="AL57:AM57"/>
    <mergeCell ref="AL58:AM58"/>
    <mergeCell ref="A3:AE3"/>
    <mergeCell ref="W5:Y5"/>
    <mergeCell ref="Z5:AE5"/>
    <mergeCell ref="A6:N8"/>
    <mergeCell ref="AI9:AJ10"/>
    <mergeCell ref="AI16:AJ17"/>
    <mergeCell ref="AL16:AM17"/>
    <mergeCell ref="R17:AE17"/>
    <mergeCell ref="O7:Q8"/>
    <mergeCell ref="R18:AE18"/>
    <mergeCell ref="AI18:AJ18"/>
    <mergeCell ref="AL18:AM18"/>
    <mergeCell ref="AL9:AM10"/>
    <mergeCell ref="A11:F13"/>
    <mergeCell ref="G11:G13"/>
    <mergeCell ref="H11:N13"/>
    <mergeCell ref="R13:AE14"/>
    <mergeCell ref="A15:F17"/>
    <mergeCell ref="G15:G17"/>
    <mergeCell ref="H15:N17"/>
    <mergeCell ref="R15:AE15"/>
    <mergeCell ref="R16:AE16"/>
    <mergeCell ref="A19:E19"/>
    <mergeCell ref="G19:N19"/>
    <mergeCell ref="AI19:AJ19"/>
    <mergeCell ref="AL19:AM19"/>
    <mergeCell ref="B20:E20"/>
    <mergeCell ref="G20:N20"/>
    <mergeCell ref="AI20:AJ20"/>
    <mergeCell ref="AL20:AM20"/>
    <mergeCell ref="T20:W20"/>
    <mergeCell ref="X20:AA20"/>
    <mergeCell ref="AB20:AE20"/>
    <mergeCell ref="A23:E23"/>
    <mergeCell ref="G23:H23"/>
    <mergeCell ref="I23:J23"/>
    <mergeCell ref="K23:N23"/>
    <mergeCell ref="AI23:AJ23"/>
    <mergeCell ref="AL23:AM23"/>
    <mergeCell ref="B21:E21"/>
    <mergeCell ref="G21:N21"/>
    <mergeCell ref="AI21:AJ21"/>
    <mergeCell ref="AL21:AM21"/>
    <mergeCell ref="A22:E22"/>
    <mergeCell ref="G22:N22"/>
    <mergeCell ref="AI22:AJ22"/>
    <mergeCell ref="AL22:AM22"/>
    <mergeCell ref="T21:W24"/>
    <mergeCell ref="X21:AA24"/>
    <mergeCell ref="AB21:AE24"/>
    <mergeCell ref="A24:N24"/>
    <mergeCell ref="AL24:AM24"/>
    <mergeCell ref="AL25:AM26"/>
    <mergeCell ref="AI26:AJ26"/>
    <mergeCell ref="B27:G27"/>
    <mergeCell ref="H27:N27"/>
    <mergeCell ref="O27:P27"/>
    <mergeCell ref="Q27:U27"/>
    <mergeCell ref="V27:Z27"/>
    <mergeCell ref="AA27:AE27"/>
    <mergeCell ref="B29:G29"/>
    <mergeCell ref="H29:N29"/>
    <mergeCell ref="O29:P29"/>
    <mergeCell ref="Q29:U29"/>
    <mergeCell ref="V29:Z29"/>
    <mergeCell ref="AA29:AE29"/>
    <mergeCell ref="B28:G28"/>
    <mergeCell ref="H28:N28"/>
    <mergeCell ref="O28:P28"/>
    <mergeCell ref="Q28:U28"/>
    <mergeCell ref="V28:Z28"/>
    <mergeCell ref="AA28:AE28"/>
    <mergeCell ref="B31:G31"/>
    <mergeCell ref="H31:N31"/>
    <mergeCell ref="O31:P31"/>
    <mergeCell ref="Q31:U31"/>
    <mergeCell ref="V31:Z31"/>
    <mergeCell ref="AA31:AE31"/>
    <mergeCell ref="B30:G30"/>
    <mergeCell ref="H30:N30"/>
    <mergeCell ref="O30:P30"/>
    <mergeCell ref="Q30:U30"/>
    <mergeCell ref="V30:Z30"/>
    <mergeCell ref="AA30:AE30"/>
    <mergeCell ref="B33:G33"/>
    <mergeCell ref="H33:N33"/>
    <mergeCell ref="O33:P33"/>
    <mergeCell ref="Q33:U33"/>
    <mergeCell ref="V33:Z33"/>
    <mergeCell ref="AA33:AE33"/>
    <mergeCell ref="B32:G32"/>
    <mergeCell ref="H32:N32"/>
    <mergeCell ref="O32:P32"/>
    <mergeCell ref="Q32:U32"/>
    <mergeCell ref="V32:Z32"/>
    <mergeCell ref="AA32:AE32"/>
    <mergeCell ref="B35:G35"/>
    <mergeCell ref="H35:N35"/>
    <mergeCell ref="O35:P35"/>
    <mergeCell ref="Q35:U35"/>
    <mergeCell ref="V35:Z35"/>
    <mergeCell ref="AA35:AE35"/>
    <mergeCell ref="B34:G34"/>
    <mergeCell ref="H34:N34"/>
    <mergeCell ref="O34:P34"/>
    <mergeCell ref="Q34:U34"/>
    <mergeCell ref="V34:Z34"/>
    <mergeCell ref="AA34:AE34"/>
    <mergeCell ref="B37:G37"/>
    <mergeCell ref="H37:N37"/>
    <mergeCell ref="O37:P37"/>
    <mergeCell ref="Q37:U37"/>
    <mergeCell ref="V37:Z37"/>
    <mergeCell ref="AA37:AE37"/>
    <mergeCell ref="B36:G36"/>
    <mergeCell ref="H36:N36"/>
    <mergeCell ref="O36:P36"/>
    <mergeCell ref="Q36:U36"/>
    <mergeCell ref="V36:Z36"/>
    <mergeCell ref="AA36:AE36"/>
    <mergeCell ref="B39:G39"/>
    <mergeCell ref="H39:N39"/>
    <mergeCell ref="O39:P39"/>
    <mergeCell ref="Q39:U39"/>
    <mergeCell ref="V39:Z39"/>
    <mergeCell ref="AA39:AE39"/>
    <mergeCell ref="B38:G38"/>
    <mergeCell ref="H38:N38"/>
    <mergeCell ref="O38:P38"/>
    <mergeCell ref="Q38:U38"/>
    <mergeCell ref="V38:Z38"/>
    <mergeCell ref="AA38:AE38"/>
    <mergeCell ref="B41:G41"/>
    <mergeCell ref="H41:N41"/>
    <mergeCell ref="O41:P41"/>
    <mergeCell ref="Q41:U41"/>
    <mergeCell ref="V41:Z41"/>
    <mergeCell ref="AA41:AE41"/>
    <mergeCell ref="B40:G40"/>
    <mergeCell ref="H40:N40"/>
    <mergeCell ref="O40:P40"/>
    <mergeCell ref="Q40:U40"/>
    <mergeCell ref="V40:Z40"/>
    <mergeCell ref="AA40:AE40"/>
    <mergeCell ref="AI47:AJ47"/>
    <mergeCell ref="B48:K48"/>
    <mergeCell ref="L48:N48"/>
    <mergeCell ref="O48:P48"/>
    <mergeCell ref="Q48:U48"/>
    <mergeCell ref="V48:Z48"/>
    <mergeCell ref="AA48:AE48"/>
    <mergeCell ref="AI42:AJ42"/>
    <mergeCell ref="V43:Z43"/>
    <mergeCell ref="AA43:AE43"/>
    <mergeCell ref="V44:Z44"/>
    <mergeCell ref="AA44:AE44"/>
    <mergeCell ref="V45:Z45"/>
    <mergeCell ref="AA45:AE45"/>
    <mergeCell ref="B42:G42"/>
    <mergeCell ref="H42:N42"/>
    <mergeCell ref="O42:P42"/>
    <mergeCell ref="Q42:U42"/>
    <mergeCell ref="V42:Z42"/>
    <mergeCell ref="AA42:AE42"/>
    <mergeCell ref="Q51:U51"/>
    <mergeCell ref="V51:Z51"/>
    <mergeCell ref="AA49:AE49"/>
    <mergeCell ref="B50:F50"/>
    <mergeCell ref="G50:K50"/>
    <mergeCell ref="L50:N50"/>
    <mergeCell ref="O50:P50"/>
    <mergeCell ref="Q50:U50"/>
    <mergeCell ref="V50:Z50"/>
    <mergeCell ref="AA50:AE50"/>
    <mergeCell ref="B49:F49"/>
    <mergeCell ref="G49:K49"/>
    <mergeCell ref="L49:N49"/>
    <mergeCell ref="O49:P49"/>
    <mergeCell ref="Q49:U49"/>
    <mergeCell ref="V49:Z49"/>
    <mergeCell ref="L51:N51"/>
    <mergeCell ref="O51:P51"/>
    <mergeCell ref="G51:K51"/>
    <mergeCell ref="B51:F51"/>
    <mergeCell ref="AI56:AJ56"/>
    <mergeCell ref="V57:Z57"/>
    <mergeCell ref="AA57:AE57"/>
    <mergeCell ref="AA53:AE53"/>
    <mergeCell ref="B55:F55"/>
    <mergeCell ref="G55:K55"/>
    <mergeCell ref="L55:N55"/>
    <mergeCell ref="O55:P55"/>
    <mergeCell ref="Q55:U55"/>
    <mergeCell ref="V55:Z55"/>
    <mergeCell ref="AA55:AE55"/>
    <mergeCell ref="B53:F53"/>
    <mergeCell ref="G53:K53"/>
    <mergeCell ref="L53:N53"/>
    <mergeCell ref="O53:P53"/>
    <mergeCell ref="Q53:U53"/>
    <mergeCell ref="V53:Z53"/>
    <mergeCell ref="AA54:AE54"/>
    <mergeCell ref="B54:F54"/>
    <mergeCell ref="G54:K54"/>
    <mergeCell ref="L54:N54"/>
    <mergeCell ref="O54:P54"/>
    <mergeCell ref="Q54:U54"/>
    <mergeCell ref="V54:Z54"/>
    <mergeCell ref="AL2:AM2"/>
    <mergeCell ref="AI2:AJ2"/>
    <mergeCell ref="A63:AE63"/>
    <mergeCell ref="A64:AE64"/>
    <mergeCell ref="A65:AE65"/>
    <mergeCell ref="K44:U44"/>
    <mergeCell ref="K58:U58"/>
    <mergeCell ref="V58:Z58"/>
    <mergeCell ref="AA58:AE58"/>
    <mergeCell ref="V59:Z59"/>
    <mergeCell ref="AA59:AE59"/>
    <mergeCell ref="A62:AE62"/>
    <mergeCell ref="O56:P56"/>
    <mergeCell ref="Q56:U56"/>
    <mergeCell ref="V56:Z56"/>
    <mergeCell ref="AA56:AE56"/>
    <mergeCell ref="AA51:AE51"/>
    <mergeCell ref="B52:F52"/>
    <mergeCell ref="G52:K52"/>
    <mergeCell ref="L52:N52"/>
    <mergeCell ref="O52:P52"/>
    <mergeCell ref="Q52:U52"/>
    <mergeCell ref="V52:Z52"/>
    <mergeCell ref="AA52:AE52"/>
  </mergeCells>
  <phoneticPr fontId="2"/>
  <conditionalFormatting sqref="V49:Z53 V55:Z55 V28:Z41">
    <cfRule type="cellIs" dxfId="2" priority="2" stopIfTrue="1" operator="equal">
      <formula>0</formula>
    </cfRule>
  </conditionalFormatting>
  <conditionalFormatting sqref="V54:Z54">
    <cfRule type="cellIs" dxfId="1" priority="1" stopIfTrue="1" operator="equal">
      <formula>0</formula>
    </cfRule>
  </conditionalFormatting>
  <dataValidations count="15">
    <dataValidation type="list" allowBlank="1" showInputMessage="1" showErrorMessage="1" sqref="O7">
      <formula1>"御中,様"</formula1>
    </dataValidation>
    <dataValidation type="list" allowBlank="1" showInputMessage="1" showErrorMessage="1" sqref="G21:N21">
      <formula1>"口座御振替,御振込,クレジットカード,その他"</formula1>
    </dataValidation>
    <dataValidation type="list" allowBlank="1" showInputMessage="1" showErrorMessage="1" sqref="G20:N20">
      <formula1>"現金一括御支払,御振込,その他"</formula1>
    </dataValidation>
    <dataValidation type="list" allowBlank="1" showInputMessage="1" sqref="AA49:AE55">
      <formula1>"20％割引適用,10％割引適用,5％割引適用,　,"</formula1>
    </dataValidation>
    <dataValidation type="list" allowBlank="1" showInputMessage="1" sqref="L49:N49 L50:L55">
      <formula1>"毎月払,年間一括払,半年一括払,　,"</formula1>
    </dataValidation>
    <dataValidation operator="equal" allowBlank="1" showInputMessage="1" showErrorMessage="1" sqref="V42:Z42"/>
    <dataValidation operator="equal" allowBlank="1" showInputMessage="1" showErrorMessage="1" errorTitle="入力禁止" error="直接打ち込みは避けてください。" sqref="V56:Z56"/>
    <dataValidation type="textLength" operator="equal" allowBlank="1" showInputMessage="1" showErrorMessage="1" errorTitle="入力禁止" error="直接打ち込みは避けてください。" sqref="V45:Z45 V59:Z59 V49:Z55 V57:Z57 V43:Z43 V28:Z41">
      <formula1>0</formula1>
    </dataValidation>
    <dataValidation type="list" allowBlank="1" showInputMessage="1" showErrorMessage="1" sqref="Q56:U56 Q42:U42">
      <formula1>"出精値引,　,"</formula1>
    </dataValidation>
    <dataValidation type="textLength" allowBlank="1" showInputMessage="1" showErrorMessage="1" sqref="K44:U44">
      <formula1>K44</formula1>
      <formula2>K44</formula2>
    </dataValidation>
    <dataValidation type="list" allowBlank="1" showInputMessage="1" showErrorMessage="1" sqref="AL3 AI3">
      <formula1>"10,8,"</formula1>
    </dataValidation>
    <dataValidation type="textLength" operator="equal" allowBlank="1" showInputMessage="1" errorTitle="入力禁止" error="直接打ち込みは避けてください。" sqref="V44:Z44">
      <formula1>0</formula1>
    </dataValidation>
    <dataValidation operator="equal" allowBlank="1" showInputMessage="1" errorTitle="入力禁止" error="直接打ち込みは避けてください。" sqref="V58:Z58"/>
    <dataValidation type="list" allowBlank="1" showInputMessage="1" showErrorMessage="1" sqref="T20:W20">
      <formula1>"支店長,部長"</formula1>
    </dataValidation>
    <dataValidation type="list" allowBlank="1" showInputMessage="1" showErrorMessage="1" sqref="X20:AA20">
      <formula1>"課長"</formula1>
    </dataValidation>
  </dataValidations>
  <printOptions horizontalCentered="1"/>
  <pageMargins left="0.19685039370078741" right="0.19685039370078741" top="0.39370078740157483" bottom="0.19685039370078741" header="0.19685039370078741" footer="0.51181102362204722"/>
  <pageSetup paperSize="9" scale="83" fitToWidth="0" orientation="portrait" r:id="rId1"/>
  <headerFooter alignWithMargins="0"/>
  <ignoredErrors>
    <ignoredError sqref="Z5 H44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>
          <x14:formula1>
            <xm:f>'Sheet1 (2)'!$A$1:$I$1</xm:f>
          </x14:formula1>
          <xm:sqref>B28:G41</xm:sqref>
        </x14:dataValidation>
        <x14:dataValidation type="list" allowBlank="1" showInputMessage="1">
          <x14:formula1>
            <xm:f>'Sheet1 (2)'!$A$9:$I$9</xm:f>
          </x14:formula1>
          <xm:sqref>B49:F55</xm:sqref>
        </x14:dataValidation>
        <x14:dataValidation type="list" allowBlank="1" showInputMessage="1">
          <x14:formula1>
            <xm:f>OFFSET('Sheet1 (2)'!$A$10,,MATCH($B49,'Sheet1 (2)'!$A$9:$I$9,0)-1,4)</xm:f>
          </x14:formula1>
          <xm:sqref>G49:K55</xm:sqref>
        </x14:dataValidation>
        <x14:dataValidation type="list" allowBlank="1" showInputMessage="1">
          <x14:formula1>
            <xm:f>OFFSET('Sheet1 (2)'!$A$2,,MATCH($B28,'Sheet1 (2)'!$A$1:$I$1,0)-1,3)</xm:f>
          </x14:formula1>
          <xm:sqref>H28:N41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BK66"/>
  <sheetViews>
    <sheetView showGridLines="0" showZeros="0" zoomScale="75" zoomScaleNormal="75" workbookViewId="0"/>
  </sheetViews>
  <sheetFormatPr defaultColWidth="3.109375" defaultRowHeight="13.2" x14ac:dyDescent="0.2"/>
  <cols>
    <col min="1" max="34" width="3.109375" style="1" customWidth="1"/>
    <col min="35" max="36" width="11.21875" style="1" customWidth="1"/>
    <col min="37" max="37" width="3.109375" style="53" customWidth="1"/>
    <col min="38" max="39" width="11.33203125" style="53" customWidth="1"/>
    <col min="40" max="42" width="3.109375" style="53" customWidth="1"/>
    <col min="43" max="53" width="6.6640625" style="53" customWidth="1"/>
    <col min="54" max="58" width="3.109375" style="53" customWidth="1"/>
    <col min="59" max="63" width="3.109375" style="58" customWidth="1"/>
    <col min="64" max="16384" width="3.109375" style="1"/>
  </cols>
  <sheetData>
    <row r="1" spans="1:56" ht="29.25" customHeight="1" x14ac:dyDescent="0.2">
      <c r="A1" s="79" t="s">
        <v>245</v>
      </c>
    </row>
    <row r="2" spans="1:56" ht="13.8" thickBot="1" x14ac:dyDescent="0.25">
      <c r="O2" s="2"/>
      <c r="AI2" s="124" t="s">
        <v>196</v>
      </c>
      <c r="AJ2" s="124"/>
    </row>
    <row r="3" spans="1:56" ht="28.8" thickBot="1" x14ac:dyDescent="0.25">
      <c r="A3" s="125" t="s">
        <v>2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  <c r="P3" s="125"/>
      <c r="Q3" s="125"/>
      <c r="R3" s="125"/>
      <c r="S3" s="125"/>
      <c r="T3" s="125"/>
      <c r="U3" s="125"/>
      <c r="V3" s="125"/>
      <c r="W3" s="125"/>
      <c r="X3" s="125"/>
      <c r="Y3" s="125"/>
      <c r="Z3" s="125"/>
      <c r="AA3" s="125"/>
      <c r="AB3" s="125"/>
      <c r="AC3" s="125"/>
      <c r="AD3" s="125"/>
      <c r="AE3" s="125"/>
      <c r="AI3" s="108">
        <v>10</v>
      </c>
      <c r="AJ3" s="107" t="s">
        <v>197</v>
      </c>
    </row>
    <row r="4" spans="1:56" ht="11.25" customHeight="1" x14ac:dyDescent="0.2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I4" s="40"/>
      <c r="AK4" s="54"/>
      <c r="AL4" s="54"/>
    </row>
    <row r="5" spans="1:56" x14ac:dyDescent="0.2">
      <c r="W5" s="126" t="s">
        <v>3</v>
      </c>
      <c r="X5" s="126"/>
      <c r="Y5" s="126"/>
      <c r="Z5" s="127">
        <f ca="1">TODAY()</f>
        <v>44133</v>
      </c>
      <c r="AA5" s="127"/>
      <c r="AB5" s="127"/>
      <c r="AC5" s="127"/>
      <c r="AD5" s="127"/>
      <c r="AE5" s="127"/>
      <c r="AQ5" s="106" t="s">
        <v>73</v>
      </c>
      <c r="AR5" s="106" t="s">
        <v>74</v>
      </c>
      <c r="AS5" s="106" t="s">
        <v>75</v>
      </c>
      <c r="AT5" s="106" t="s">
        <v>170</v>
      </c>
      <c r="AU5" s="106" t="s">
        <v>171</v>
      </c>
      <c r="AV5" s="106" t="s">
        <v>172</v>
      </c>
      <c r="AW5" s="106" t="s">
        <v>178</v>
      </c>
      <c r="AX5" s="106" t="s">
        <v>179</v>
      </c>
      <c r="AY5" s="106" t="s">
        <v>180</v>
      </c>
      <c r="AZ5" s="106" t="s">
        <v>76</v>
      </c>
      <c r="BA5" s="104"/>
      <c r="BB5" s="104"/>
      <c r="BC5" s="104"/>
      <c r="BD5" s="104"/>
    </row>
    <row r="6" spans="1:56" ht="3.75" customHeight="1" x14ac:dyDescent="0.2">
      <c r="A6" s="128" t="s">
        <v>167</v>
      </c>
      <c r="B6" s="129"/>
      <c r="C6" s="129"/>
      <c r="D6" s="129"/>
      <c r="E6" s="129"/>
      <c r="F6" s="129"/>
      <c r="G6" s="129"/>
      <c r="H6" s="129"/>
      <c r="I6" s="129"/>
      <c r="J6" s="129"/>
      <c r="K6" s="129"/>
      <c r="L6" s="129"/>
      <c r="M6" s="129"/>
      <c r="N6" s="129"/>
      <c r="W6" s="4"/>
      <c r="X6" s="4"/>
      <c r="Y6" s="4"/>
      <c r="Z6" s="4"/>
      <c r="AA6" s="4"/>
      <c r="AB6" s="4"/>
      <c r="AC6" s="4"/>
      <c r="AQ6" s="106" t="s">
        <v>85</v>
      </c>
      <c r="AR6" s="106" t="s">
        <v>85</v>
      </c>
      <c r="AS6" s="106" t="s">
        <v>85</v>
      </c>
      <c r="AT6" s="106" t="s">
        <v>173</v>
      </c>
      <c r="AU6" s="106" t="s">
        <v>173</v>
      </c>
      <c r="AV6" s="106" t="s">
        <v>173</v>
      </c>
      <c r="AW6" s="106" t="s">
        <v>173</v>
      </c>
      <c r="AX6" s="106" t="s">
        <v>173</v>
      </c>
      <c r="AY6" s="106" t="s">
        <v>173</v>
      </c>
      <c r="AZ6" s="106" t="s">
        <v>36</v>
      </c>
      <c r="BA6" s="104"/>
      <c r="BB6" s="104"/>
      <c r="BC6" s="104"/>
      <c r="BD6" s="104"/>
    </row>
    <row r="7" spans="1:56" ht="12.75" customHeight="1" x14ac:dyDescent="0.2">
      <c r="A7" s="129"/>
      <c r="B7" s="129"/>
      <c r="C7" s="129"/>
      <c r="D7" s="129"/>
      <c r="E7" s="129"/>
      <c r="F7" s="129"/>
      <c r="G7" s="129"/>
      <c r="H7" s="129"/>
      <c r="I7" s="129"/>
      <c r="J7" s="129"/>
      <c r="K7" s="129"/>
      <c r="L7" s="129"/>
      <c r="M7" s="129"/>
      <c r="N7" s="129"/>
      <c r="O7" s="151" t="s">
        <v>191</v>
      </c>
      <c r="P7" s="151"/>
      <c r="Q7" s="151"/>
      <c r="W7" s="4"/>
      <c r="X7" s="4"/>
      <c r="Y7" s="4"/>
      <c r="Z7" s="4"/>
      <c r="AA7" s="4"/>
      <c r="AB7" s="4"/>
      <c r="AC7" s="4"/>
      <c r="AQ7" s="106"/>
      <c r="AR7" s="106"/>
      <c r="AS7" s="106"/>
      <c r="AT7" s="106" t="s">
        <v>174</v>
      </c>
      <c r="AU7" s="106" t="s">
        <v>174</v>
      </c>
      <c r="AV7" s="106" t="s">
        <v>174</v>
      </c>
      <c r="AW7" s="106" t="s">
        <v>174</v>
      </c>
      <c r="AX7" s="106" t="s">
        <v>174</v>
      </c>
      <c r="AY7" s="106" t="s">
        <v>174</v>
      </c>
      <c r="AZ7" s="106"/>
      <c r="BA7" s="104"/>
      <c r="BB7" s="104"/>
      <c r="BC7" s="104"/>
      <c r="BD7" s="104"/>
    </row>
    <row r="8" spans="1:56" ht="6" customHeight="1" thickBot="1" x14ac:dyDescent="0.25">
      <c r="A8" s="130"/>
      <c r="B8" s="130"/>
      <c r="C8" s="130"/>
      <c r="D8" s="130"/>
      <c r="E8" s="130"/>
      <c r="F8" s="130"/>
      <c r="G8" s="130"/>
      <c r="H8" s="130"/>
      <c r="I8" s="130"/>
      <c r="J8" s="130"/>
      <c r="K8" s="130"/>
      <c r="L8" s="130"/>
      <c r="M8" s="130"/>
      <c r="N8" s="130"/>
      <c r="O8" s="151"/>
      <c r="P8" s="151"/>
      <c r="Q8" s="151"/>
      <c r="AQ8" s="106"/>
      <c r="AR8" s="106"/>
      <c r="AS8" s="106"/>
      <c r="AT8" s="106" t="s">
        <v>175</v>
      </c>
      <c r="AU8" s="106" t="s">
        <v>175</v>
      </c>
      <c r="AV8" s="106" t="s">
        <v>175</v>
      </c>
      <c r="AW8" s="106" t="s">
        <v>175</v>
      </c>
      <c r="AX8" s="106" t="s">
        <v>175</v>
      </c>
      <c r="AY8" s="106" t="s">
        <v>175</v>
      </c>
      <c r="AZ8" s="106"/>
      <c r="BA8" s="104"/>
      <c r="BB8" s="104"/>
      <c r="BC8" s="104"/>
      <c r="BD8" s="104"/>
    </row>
    <row r="9" spans="1:56" ht="10.5" customHeight="1" x14ac:dyDescent="0.25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7"/>
      <c r="N9" s="7"/>
      <c r="O9" s="5"/>
      <c r="P9" s="5"/>
      <c r="AI9" s="60"/>
      <c r="AJ9" s="60"/>
      <c r="AK9" s="61"/>
      <c r="AL9" s="80"/>
      <c r="AM9" s="80"/>
      <c r="AN9" s="56"/>
      <c r="AO9" s="61"/>
      <c r="AQ9" s="106"/>
      <c r="AR9" s="106"/>
      <c r="AS9" s="106"/>
      <c r="AT9" s="106" t="s">
        <v>176</v>
      </c>
      <c r="AU9" s="106" t="s">
        <v>176</v>
      </c>
      <c r="AV9" s="106" t="s">
        <v>176</v>
      </c>
      <c r="AW9" s="106" t="s">
        <v>176</v>
      </c>
      <c r="AX9" s="106" t="s">
        <v>176</v>
      </c>
      <c r="AY9" s="106" t="s">
        <v>176</v>
      </c>
      <c r="AZ9" s="106"/>
      <c r="BA9" s="104"/>
      <c r="BB9" s="104"/>
      <c r="BC9" s="104"/>
      <c r="BD9" s="104"/>
    </row>
    <row r="10" spans="1:56" ht="13.5" customHeight="1" x14ac:dyDescent="0.2">
      <c r="A10" s="6" t="s">
        <v>4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AI10" s="60"/>
      <c r="AJ10" s="60"/>
      <c r="AK10" s="61"/>
      <c r="AL10" s="80"/>
      <c r="AM10" s="80"/>
      <c r="AN10" s="56"/>
      <c r="AO10" s="61"/>
      <c r="AQ10" s="106"/>
      <c r="AR10" s="106"/>
      <c r="AS10" s="106"/>
      <c r="AT10" s="106" t="s">
        <v>177</v>
      </c>
      <c r="AU10" s="106" t="s">
        <v>177</v>
      </c>
      <c r="AV10" s="106" t="s">
        <v>177</v>
      </c>
      <c r="AW10" s="106" t="s">
        <v>177</v>
      </c>
      <c r="AX10" s="106" t="s">
        <v>177</v>
      </c>
      <c r="AY10" s="106" t="s">
        <v>177</v>
      </c>
      <c r="AZ10" s="106"/>
      <c r="BA10" s="104"/>
      <c r="BB10" s="104"/>
      <c r="BC10" s="104"/>
      <c r="BD10" s="104"/>
    </row>
    <row r="11" spans="1:56" ht="15.9" customHeight="1" thickBot="1" x14ac:dyDescent="0.25">
      <c r="A11" s="6"/>
      <c r="B11" s="62"/>
      <c r="C11" s="62"/>
      <c r="D11" s="62"/>
      <c r="E11" s="62"/>
      <c r="F11" s="62"/>
      <c r="G11" s="6"/>
      <c r="H11" s="63"/>
      <c r="I11" s="63"/>
      <c r="J11" s="63"/>
      <c r="K11" s="63"/>
      <c r="L11" s="63"/>
      <c r="M11" s="63"/>
      <c r="N11" s="63"/>
      <c r="AI11" s="64"/>
      <c r="AJ11" s="64"/>
      <c r="AK11" s="61"/>
      <c r="AL11" s="81"/>
      <c r="AM11" s="81"/>
      <c r="AN11" s="56"/>
      <c r="AO11" s="61"/>
      <c r="AQ11" s="106"/>
      <c r="AR11" s="106"/>
      <c r="AS11" s="106"/>
      <c r="AT11" s="106"/>
      <c r="AU11" s="106"/>
      <c r="AV11" s="106"/>
      <c r="AW11" s="106"/>
      <c r="AX11" s="106"/>
      <c r="AY11" s="106"/>
      <c r="AZ11" s="106"/>
      <c r="BA11" s="104"/>
      <c r="BB11" s="104"/>
      <c r="BC11" s="104"/>
      <c r="BD11" s="104"/>
    </row>
    <row r="12" spans="1:56" ht="15.9" customHeight="1" x14ac:dyDescent="0.2">
      <c r="A12" s="135" t="s">
        <v>24</v>
      </c>
      <c r="B12" s="136"/>
      <c r="C12" s="136"/>
      <c r="D12" s="136"/>
      <c r="E12" s="136"/>
      <c r="F12" s="136"/>
      <c r="G12" s="141" t="s">
        <v>166</v>
      </c>
      <c r="H12" s="144">
        <f>V50</f>
        <v>137346</v>
      </c>
      <c r="I12" s="144"/>
      <c r="J12" s="144"/>
      <c r="K12" s="144"/>
      <c r="L12" s="144"/>
      <c r="M12" s="144"/>
      <c r="N12" s="145"/>
      <c r="AI12" s="65"/>
      <c r="AJ12" s="66"/>
      <c r="AK12" s="67"/>
      <c r="AL12" s="82"/>
      <c r="AM12" s="83"/>
      <c r="AN12" s="67"/>
      <c r="AO12" s="61"/>
      <c r="AQ12" s="102"/>
      <c r="AR12" s="102"/>
      <c r="AS12" s="102"/>
      <c r="AT12" s="102"/>
      <c r="AU12" s="102"/>
      <c r="AV12" s="102"/>
      <c r="AW12" s="102"/>
      <c r="AX12" s="102"/>
      <c r="AY12" s="102"/>
      <c r="AZ12" s="102"/>
      <c r="BA12" s="101"/>
      <c r="BB12" s="101"/>
    </row>
    <row r="13" spans="1:56" ht="15.9" customHeight="1" x14ac:dyDescent="0.2">
      <c r="A13" s="137"/>
      <c r="B13" s="138"/>
      <c r="C13" s="138"/>
      <c r="D13" s="138"/>
      <c r="E13" s="138"/>
      <c r="F13" s="138"/>
      <c r="G13" s="478"/>
      <c r="H13" s="146"/>
      <c r="I13" s="146"/>
      <c r="J13" s="146"/>
      <c r="K13" s="146"/>
      <c r="L13" s="146"/>
      <c r="M13" s="146"/>
      <c r="N13" s="147"/>
      <c r="R13" s="150" t="s">
        <v>14</v>
      </c>
      <c r="S13" s="150"/>
      <c r="T13" s="150"/>
      <c r="U13" s="150"/>
      <c r="V13" s="150"/>
      <c r="W13" s="150"/>
      <c r="X13" s="150"/>
      <c r="Y13" s="150"/>
      <c r="Z13" s="150"/>
      <c r="AA13" s="150"/>
      <c r="AB13" s="150"/>
      <c r="AC13" s="150"/>
      <c r="AD13" s="150"/>
      <c r="AE13" s="150"/>
      <c r="AI13" s="68"/>
      <c r="AJ13" s="68"/>
      <c r="AK13" s="61"/>
      <c r="AL13" s="61"/>
      <c r="AM13" s="61"/>
      <c r="AN13" s="61"/>
      <c r="AO13" s="61"/>
      <c r="AQ13" s="101"/>
      <c r="AR13" s="101"/>
      <c r="AS13" s="101"/>
      <c r="AT13" s="101"/>
      <c r="AU13" s="101"/>
      <c r="AV13" s="101"/>
      <c r="AW13" s="101"/>
      <c r="AX13" s="101"/>
      <c r="AY13" s="101"/>
      <c r="AZ13" s="101"/>
      <c r="BA13" s="101"/>
      <c r="BB13" s="101"/>
    </row>
    <row r="14" spans="1:56" ht="4.5" customHeight="1" x14ac:dyDescent="0.2">
      <c r="A14" s="137"/>
      <c r="B14" s="138"/>
      <c r="C14" s="138"/>
      <c r="D14" s="138"/>
      <c r="E14" s="138"/>
      <c r="F14" s="138"/>
      <c r="G14" s="478"/>
      <c r="H14" s="146"/>
      <c r="I14" s="146"/>
      <c r="J14" s="146"/>
      <c r="K14" s="146"/>
      <c r="L14" s="146"/>
      <c r="M14" s="146"/>
      <c r="N14" s="147"/>
      <c r="R14" s="150"/>
      <c r="S14" s="150"/>
      <c r="T14" s="150"/>
      <c r="U14" s="150"/>
      <c r="V14" s="150"/>
      <c r="W14" s="150"/>
      <c r="X14" s="150"/>
      <c r="Y14" s="150"/>
      <c r="Z14" s="150"/>
      <c r="AA14" s="150"/>
      <c r="AB14" s="150"/>
      <c r="AC14" s="150"/>
      <c r="AD14" s="150"/>
      <c r="AE14" s="150"/>
    </row>
    <row r="15" spans="1:56" ht="15.9" customHeight="1" thickBot="1" x14ac:dyDescent="0.25">
      <c r="A15" s="139"/>
      <c r="B15" s="140"/>
      <c r="C15" s="140"/>
      <c r="D15" s="140"/>
      <c r="E15" s="140"/>
      <c r="F15" s="140"/>
      <c r="G15" s="479"/>
      <c r="H15" s="148"/>
      <c r="I15" s="148"/>
      <c r="J15" s="148"/>
      <c r="K15" s="148"/>
      <c r="L15" s="148"/>
      <c r="M15" s="148"/>
      <c r="N15" s="149"/>
      <c r="R15" s="158" t="s">
        <v>82</v>
      </c>
      <c r="S15" s="159"/>
      <c r="T15" s="159"/>
      <c r="U15" s="159"/>
      <c r="V15" s="159"/>
      <c r="W15" s="159"/>
      <c r="X15" s="159"/>
      <c r="Y15" s="159"/>
      <c r="Z15" s="159"/>
      <c r="AA15" s="159"/>
      <c r="AB15" s="159"/>
      <c r="AC15" s="159"/>
      <c r="AD15" s="159"/>
      <c r="AE15" s="159"/>
      <c r="AI15" s="60"/>
      <c r="AJ15" s="60"/>
      <c r="AK15" s="56"/>
    </row>
    <row r="16" spans="1:56" ht="15.9" customHeight="1" thickTop="1" x14ac:dyDescent="0.2">
      <c r="A16" s="62"/>
      <c r="B16" s="62"/>
      <c r="C16" s="62"/>
      <c r="D16" s="62"/>
      <c r="E16" s="62"/>
      <c r="F16" s="62"/>
      <c r="G16" s="69"/>
      <c r="H16" s="63"/>
      <c r="I16" s="63"/>
      <c r="J16" s="63"/>
      <c r="K16" s="63"/>
      <c r="L16" s="63"/>
      <c r="M16" s="63"/>
      <c r="N16" s="63"/>
      <c r="R16" s="160" t="s">
        <v>189</v>
      </c>
      <c r="S16" s="161"/>
      <c r="T16" s="161"/>
      <c r="U16" s="161"/>
      <c r="V16" s="161"/>
      <c r="W16" s="161"/>
      <c r="X16" s="161"/>
      <c r="Y16" s="161"/>
      <c r="Z16" s="161"/>
      <c r="AA16" s="161"/>
      <c r="AB16" s="161"/>
      <c r="AC16" s="161"/>
      <c r="AD16" s="161"/>
      <c r="AE16" s="161"/>
      <c r="AI16" s="474" t="s">
        <v>51</v>
      </c>
      <c r="AJ16" s="475"/>
    </row>
    <row r="17" spans="1:37" ht="15.9" customHeight="1" thickBot="1" x14ac:dyDescent="0.25">
      <c r="A17" s="185" t="s">
        <v>165</v>
      </c>
      <c r="B17" s="185"/>
      <c r="C17" s="185"/>
      <c r="D17" s="185"/>
      <c r="E17" s="185"/>
      <c r="F17" s="70" t="s">
        <v>55</v>
      </c>
      <c r="G17" s="480" t="s">
        <v>164</v>
      </c>
      <c r="H17" s="480"/>
      <c r="I17" s="480"/>
      <c r="J17" s="480"/>
      <c r="K17" s="480"/>
      <c r="L17" s="480"/>
      <c r="M17" s="480"/>
      <c r="N17" s="480"/>
      <c r="R17" s="160" t="s">
        <v>190</v>
      </c>
      <c r="S17" s="161"/>
      <c r="T17" s="161"/>
      <c r="U17" s="161"/>
      <c r="V17" s="161"/>
      <c r="W17" s="161"/>
      <c r="X17" s="161"/>
      <c r="Y17" s="161"/>
      <c r="Z17" s="161"/>
      <c r="AA17" s="161"/>
      <c r="AB17" s="161"/>
      <c r="AC17" s="161"/>
      <c r="AD17" s="161"/>
      <c r="AE17" s="161"/>
      <c r="AI17" s="476"/>
      <c r="AJ17" s="477"/>
    </row>
    <row r="18" spans="1:37" ht="13.5" customHeight="1" thickTop="1" thickBot="1" x14ac:dyDescent="0.25">
      <c r="B18" s="185" t="s">
        <v>56</v>
      </c>
      <c r="C18" s="185"/>
      <c r="D18" s="185"/>
      <c r="E18" s="185"/>
      <c r="F18" s="11" t="s">
        <v>160</v>
      </c>
      <c r="G18" s="173" t="s">
        <v>57</v>
      </c>
      <c r="H18" s="173"/>
      <c r="I18" s="173"/>
      <c r="J18" s="173"/>
      <c r="K18" s="173"/>
      <c r="L18" s="173"/>
      <c r="M18" s="173"/>
      <c r="N18" s="173"/>
      <c r="R18" s="158" t="s">
        <v>81</v>
      </c>
      <c r="S18" s="159"/>
      <c r="T18" s="159"/>
      <c r="U18" s="159"/>
      <c r="V18" s="159"/>
      <c r="W18" s="159"/>
      <c r="X18" s="159"/>
      <c r="Y18" s="159"/>
      <c r="Z18" s="159"/>
      <c r="AA18" s="159"/>
      <c r="AB18" s="159"/>
      <c r="AC18" s="159"/>
      <c r="AD18" s="159"/>
      <c r="AE18" s="159"/>
      <c r="AI18" s="46" t="s">
        <v>49</v>
      </c>
      <c r="AJ18" s="44" t="s">
        <v>50</v>
      </c>
    </row>
    <row r="19" spans="1:37" ht="13.5" customHeight="1" thickBot="1" x14ac:dyDescent="0.25">
      <c r="A19" s="185" t="s">
        <v>163</v>
      </c>
      <c r="B19" s="185"/>
      <c r="C19" s="185"/>
      <c r="D19" s="185"/>
      <c r="E19" s="185"/>
      <c r="F19" s="11" t="s">
        <v>160</v>
      </c>
      <c r="G19" s="173" t="s">
        <v>162</v>
      </c>
      <c r="H19" s="173"/>
      <c r="I19" s="173"/>
      <c r="J19" s="173"/>
      <c r="K19" s="173"/>
      <c r="L19" s="173"/>
      <c r="M19" s="173"/>
      <c r="N19" s="173"/>
      <c r="AI19" s="96">
        <v>100</v>
      </c>
      <c r="AJ19" s="45">
        <f>ROUNDUP(AI19/AK19,0)</f>
        <v>91</v>
      </c>
      <c r="AK19" s="57">
        <f>$H$49/100+1</f>
        <v>1.1000000000000001</v>
      </c>
    </row>
    <row r="20" spans="1:37" ht="13.5" customHeight="1" thickBot="1" x14ac:dyDescent="0.25">
      <c r="A20" s="185" t="s">
        <v>161</v>
      </c>
      <c r="B20" s="185"/>
      <c r="C20" s="185"/>
      <c r="D20" s="185"/>
      <c r="E20" s="185"/>
      <c r="F20" s="11" t="s">
        <v>160</v>
      </c>
      <c r="G20" s="188">
        <v>1</v>
      </c>
      <c r="H20" s="188"/>
      <c r="I20" s="430" t="s">
        <v>0</v>
      </c>
      <c r="J20" s="430"/>
      <c r="K20" s="430" t="s">
        <v>6</v>
      </c>
      <c r="L20" s="430"/>
      <c r="M20" s="430"/>
      <c r="N20" s="430"/>
      <c r="R20" s="123"/>
      <c r="S20" s="123"/>
      <c r="T20" s="178" t="s">
        <v>240</v>
      </c>
      <c r="U20" s="179"/>
      <c r="V20" s="179"/>
      <c r="W20" s="180"/>
      <c r="X20" s="178"/>
      <c r="Y20" s="179"/>
      <c r="Z20" s="179"/>
      <c r="AA20" s="180"/>
      <c r="AB20" s="178" t="s">
        <v>241</v>
      </c>
      <c r="AC20" s="179"/>
      <c r="AD20" s="179"/>
      <c r="AE20" s="180"/>
      <c r="AI20" s="71"/>
      <c r="AJ20" s="71"/>
    </row>
    <row r="21" spans="1:37" ht="13.5" customHeight="1" thickTop="1" x14ac:dyDescent="0.2">
      <c r="A21" s="72"/>
      <c r="B21" s="41"/>
      <c r="C21" s="41"/>
      <c r="D21" s="41"/>
      <c r="E21" s="41"/>
      <c r="F21" s="73"/>
      <c r="G21" s="72"/>
      <c r="H21" s="41"/>
      <c r="I21" s="41"/>
      <c r="J21" s="41"/>
      <c r="K21" s="41"/>
      <c r="L21" s="41"/>
      <c r="M21" s="41"/>
      <c r="N21" s="41"/>
      <c r="T21" s="189"/>
      <c r="U21" s="190"/>
      <c r="V21" s="190"/>
      <c r="W21" s="191"/>
      <c r="X21" s="189"/>
      <c r="Y21" s="190"/>
      <c r="Z21" s="190"/>
      <c r="AA21" s="191"/>
      <c r="AB21" s="189"/>
      <c r="AC21" s="190"/>
      <c r="AD21" s="190"/>
      <c r="AE21" s="191"/>
      <c r="AI21" s="474" t="s">
        <v>54</v>
      </c>
      <c r="AJ21" s="475"/>
    </row>
    <row r="22" spans="1:37" ht="13.5" customHeight="1" thickBot="1" x14ac:dyDescent="0.25">
      <c r="A22" s="466" t="s">
        <v>22</v>
      </c>
      <c r="B22" s="467"/>
      <c r="C22" s="467"/>
      <c r="D22" s="467"/>
      <c r="E22" s="467"/>
      <c r="F22" s="467"/>
      <c r="G22" s="467"/>
      <c r="H22" s="467"/>
      <c r="I22" s="467"/>
      <c r="J22" s="467"/>
      <c r="K22" s="467"/>
      <c r="L22" s="467"/>
      <c r="M22" s="467"/>
      <c r="N22" s="468"/>
      <c r="T22" s="192"/>
      <c r="U22" s="193"/>
      <c r="V22" s="193"/>
      <c r="W22" s="194"/>
      <c r="X22" s="192"/>
      <c r="Y22" s="193"/>
      <c r="Z22" s="193"/>
      <c r="AA22" s="194"/>
      <c r="AB22" s="192"/>
      <c r="AC22" s="193"/>
      <c r="AD22" s="193"/>
      <c r="AE22" s="194"/>
      <c r="AI22" s="476"/>
      <c r="AJ22" s="477"/>
    </row>
    <row r="23" spans="1:37" ht="13.5" customHeight="1" thickTop="1" thickBot="1" x14ac:dyDescent="0.25">
      <c r="A23" s="472"/>
      <c r="B23" s="193"/>
      <c r="C23" s="193"/>
      <c r="D23" s="193"/>
      <c r="E23" s="193"/>
      <c r="F23" s="193"/>
      <c r="G23" s="193"/>
      <c r="H23" s="193"/>
      <c r="I23" s="193"/>
      <c r="J23" s="193"/>
      <c r="K23" s="193"/>
      <c r="L23" s="193"/>
      <c r="M23" s="193"/>
      <c r="N23" s="473"/>
      <c r="T23" s="192"/>
      <c r="U23" s="193"/>
      <c r="V23" s="193"/>
      <c r="W23" s="194"/>
      <c r="X23" s="192"/>
      <c r="Y23" s="193"/>
      <c r="Z23" s="193"/>
      <c r="AA23" s="194"/>
      <c r="AB23" s="192"/>
      <c r="AC23" s="193"/>
      <c r="AD23" s="193"/>
      <c r="AE23" s="194"/>
      <c r="AI23" s="46" t="s">
        <v>50</v>
      </c>
      <c r="AJ23" s="44" t="s">
        <v>49</v>
      </c>
    </row>
    <row r="24" spans="1:37" ht="13.5" customHeight="1" thickBot="1" x14ac:dyDescent="0.25">
      <c r="A24" s="469"/>
      <c r="B24" s="470"/>
      <c r="C24" s="470"/>
      <c r="D24" s="470"/>
      <c r="E24" s="470"/>
      <c r="F24" s="470"/>
      <c r="G24" s="470"/>
      <c r="H24" s="470"/>
      <c r="I24" s="470"/>
      <c r="J24" s="470"/>
      <c r="K24" s="470"/>
      <c r="L24" s="470"/>
      <c r="M24" s="470"/>
      <c r="N24" s="471"/>
      <c r="T24" s="195"/>
      <c r="U24" s="196"/>
      <c r="V24" s="196"/>
      <c r="W24" s="197"/>
      <c r="X24" s="195"/>
      <c r="Y24" s="196"/>
      <c r="Z24" s="196"/>
      <c r="AA24" s="197"/>
      <c r="AB24" s="195"/>
      <c r="AC24" s="196"/>
      <c r="AD24" s="196"/>
      <c r="AE24" s="197"/>
      <c r="AI24" s="96">
        <v>100</v>
      </c>
      <c r="AJ24" s="45">
        <f>SUM(AI24,AK24)</f>
        <v>110</v>
      </c>
      <c r="AK24" s="57">
        <f>INT(AI24*$H$49/100)</f>
        <v>10</v>
      </c>
    </row>
    <row r="25" spans="1:37" ht="4.5" customHeight="1" x14ac:dyDescent="0.2"/>
    <row r="26" spans="1:37" ht="12" customHeight="1" thickBot="1" x14ac:dyDescent="0.25">
      <c r="A26" s="12" t="s">
        <v>7</v>
      </c>
      <c r="AI26" s="201" t="s">
        <v>30</v>
      </c>
      <c r="AJ26" s="201"/>
    </row>
    <row r="27" spans="1:37" ht="13.5" customHeight="1" thickBot="1" x14ac:dyDescent="0.25">
      <c r="A27" s="13" t="s">
        <v>159</v>
      </c>
      <c r="B27" s="202" t="s">
        <v>8</v>
      </c>
      <c r="C27" s="203"/>
      <c r="D27" s="203"/>
      <c r="E27" s="203"/>
      <c r="F27" s="203"/>
      <c r="G27" s="204"/>
      <c r="H27" s="202" t="s">
        <v>26</v>
      </c>
      <c r="I27" s="203"/>
      <c r="J27" s="203"/>
      <c r="K27" s="203"/>
      <c r="L27" s="203"/>
      <c r="M27" s="203"/>
      <c r="N27" s="204"/>
      <c r="O27" s="202" t="s">
        <v>9</v>
      </c>
      <c r="P27" s="204"/>
      <c r="Q27" s="202" t="s">
        <v>10</v>
      </c>
      <c r="R27" s="203"/>
      <c r="S27" s="203"/>
      <c r="T27" s="203"/>
      <c r="U27" s="204"/>
      <c r="V27" s="202" t="s">
        <v>11</v>
      </c>
      <c r="W27" s="205"/>
      <c r="X27" s="205"/>
      <c r="Y27" s="205"/>
      <c r="Z27" s="206"/>
      <c r="AA27" s="207" t="s">
        <v>12</v>
      </c>
      <c r="AB27" s="205"/>
      <c r="AC27" s="205"/>
      <c r="AD27" s="205"/>
      <c r="AE27" s="208"/>
      <c r="AI27" s="48" t="s">
        <v>31</v>
      </c>
      <c r="AJ27" s="33" t="s">
        <v>27</v>
      </c>
    </row>
    <row r="28" spans="1:37" ht="19.5" customHeight="1" x14ac:dyDescent="0.2">
      <c r="A28" s="14">
        <v>1</v>
      </c>
      <c r="B28" s="292" t="s">
        <v>150</v>
      </c>
      <c r="C28" s="293"/>
      <c r="D28" s="293"/>
      <c r="E28" s="293"/>
      <c r="F28" s="293"/>
      <c r="G28" s="296"/>
      <c r="H28" s="209" t="s">
        <v>201</v>
      </c>
      <c r="I28" s="210"/>
      <c r="J28" s="210"/>
      <c r="K28" s="210"/>
      <c r="L28" s="210"/>
      <c r="M28" s="210"/>
      <c r="N28" s="211"/>
      <c r="O28" s="212">
        <v>1</v>
      </c>
      <c r="P28" s="213"/>
      <c r="Q28" s="214">
        <v>30000</v>
      </c>
      <c r="R28" s="215"/>
      <c r="S28" s="215"/>
      <c r="T28" s="215"/>
      <c r="U28" s="216"/>
      <c r="V28" s="217">
        <f t="shared" ref="V28:V46" si="0">O28*Q28</f>
        <v>30000</v>
      </c>
      <c r="W28" s="218"/>
      <c r="X28" s="218"/>
      <c r="Y28" s="218"/>
      <c r="Z28" s="219"/>
      <c r="AA28" s="220"/>
      <c r="AB28" s="221"/>
      <c r="AC28" s="221"/>
      <c r="AD28" s="221"/>
      <c r="AE28" s="222"/>
      <c r="AI28" s="97">
        <v>30000</v>
      </c>
      <c r="AJ28" s="47">
        <f t="shared" ref="AJ28:AJ46" si="1">AI28*O28</f>
        <v>30000</v>
      </c>
    </row>
    <row r="29" spans="1:37" ht="19.5" customHeight="1" x14ac:dyDescent="0.2">
      <c r="A29" s="15">
        <v>2</v>
      </c>
      <c r="B29" s="223" t="s">
        <v>213</v>
      </c>
      <c r="C29" s="224"/>
      <c r="D29" s="224"/>
      <c r="E29" s="224"/>
      <c r="F29" s="224"/>
      <c r="G29" s="225"/>
      <c r="H29" s="447" t="s">
        <v>233</v>
      </c>
      <c r="I29" s="224"/>
      <c r="J29" s="224"/>
      <c r="K29" s="224"/>
      <c r="L29" s="224"/>
      <c r="M29" s="224"/>
      <c r="N29" s="225"/>
      <c r="O29" s="226">
        <v>1</v>
      </c>
      <c r="P29" s="227"/>
      <c r="Q29" s="228">
        <v>10000</v>
      </c>
      <c r="R29" s="229"/>
      <c r="S29" s="229"/>
      <c r="T29" s="229"/>
      <c r="U29" s="230"/>
      <c r="V29" s="231">
        <f t="shared" si="0"/>
        <v>10000</v>
      </c>
      <c r="W29" s="232"/>
      <c r="X29" s="232"/>
      <c r="Y29" s="232"/>
      <c r="Z29" s="233"/>
      <c r="AA29" s="234"/>
      <c r="AB29" s="235"/>
      <c r="AC29" s="235"/>
      <c r="AD29" s="235"/>
      <c r="AE29" s="236"/>
      <c r="AI29" s="98">
        <v>10000</v>
      </c>
      <c r="AJ29" s="47">
        <f t="shared" si="1"/>
        <v>10000</v>
      </c>
    </row>
    <row r="30" spans="1:37" ht="19.5" customHeight="1" x14ac:dyDescent="0.2">
      <c r="A30" s="14">
        <v>3</v>
      </c>
      <c r="B30" s="223" t="s">
        <v>213</v>
      </c>
      <c r="C30" s="224"/>
      <c r="D30" s="224"/>
      <c r="E30" s="224"/>
      <c r="F30" s="224"/>
      <c r="G30" s="225"/>
      <c r="H30" s="223" t="s">
        <v>234</v>
      </c>
      <c r="I30" s="224"/>
      <c r="J30" s="224"/>
      <c r="K30" s="224"/>
      <c r="L30" s="224"/>
      <c r="M30" s="224"/>
      <c r="N30" s="225"/>
      <c r="O30" s="226">
        <v>1</v>
      </c>
      <c r="P30" s="227"/>
      <c r="Q30" s="228">
        <v>30000</v>
      </c>
      <c r="R30" s="229"/>
      <c r="S30" s="229"/>
      <c r="T30" s="229"/>
      <c r="U30" s="230"/>
      <c r="V30" s="231">
        <f t="shared" si="0"/>
        <v>30000</v>
      </c>
      <c r="W30" s="232"/>
      <c r="X30" s="232"/>
      <c r="Y30" s="232"/>
      <c r="Z30" s="233"/>
      <c r="AA30" s="234"/>
      <c r="AB30" s="235"/>
      <c r="AC30" s="235"/>
      <c r="AD30" s="235"/>
      <c r="AE30" s="236"/>
      <c r="AI30" s="98">
        <v>30000</v>
      </c>
      <c r="AJ30" s="47">
        <f t="shared" si="1"/>
        <v>30000</v>
      </c>
    </row>
    <row r="31" spans="1:37" ht="19.5" customHeight="1" x14ac:dyDescent="0.2">
      <c r="A31" s="15">
        <v>4</v>
      </c>
      <c r="B31" s="223" t="s">
        <v>213</v>
      </c>
      <c r="C31" s="224"/>
      <c r="D31" s="224"/>
      <c r="E31" s="224"/>
      <c r="F31" s="224"/>
      <c r="G31" s="225"/>
      <c r="H31" s="223" t="s">
        <v>235</v>
      </c>
      <c r="I31" s="224"/>
      <c r="J31" s="224"/>
      <c r="K31" s="224"/>
      <c r="L31" s="224"/>
      <c r="M31" s="224"/>
      <c r="N31" s="225"/>
      <c r="O31" s="226">
        <v>1</v>
      </c>
      <c r="P31" s="227"/>
      <c r="Q31" s="228">
        <v>20000</v>
      </c>
      <c r="R31" s="229"/>
      <c r="S31" s="229"/>
      <c r="T31" s="229"/>
      <c r="U31" s="230"/>
      <c r="V31" s="231">
        <f t="shared" si="0"/>
        <v>20000</v>
      </c>
      <c r="W31" s="232"/>
      <c r="X31" s="232"/>
      <c r="Y31" s="232"/>
      <c r="Z31" s="233"/>
      <c r="AA31" s="234"/>
      <c r="AB31" s="235"/>
      <c r="AC31" s="235"/>
      <c r="AD31" s="235"/>
      <c r="AE31" s="236"/>
      <c r="AI31" s="98">
        <v>20000</v>
      </c>
      <c r="AJ31" s="47">
        <f t="shared" si="1"/>
        <v>20000</v>
      </c>
    </row>
    <row r="32" spans="1:37" ht="19.5" customHeight="1" x14ac:dyDescent="0.2">
      <c r="A32" s="14">
        <v>5</v>
      </c>
      <c r="B32" s="223" t="s">
        <v>232</v>
      </c>
      <c r="C32" s="224"/>
      <c r="D32" s="224"/>
      <c r="E32" s="224"/>
      <c r="F32" s="224"/>
      <c r="G32" s="225"/>
      <c r="H32" s="223" t="s">
        <v>236</v>
      </c>
      <c r="I32" s="224"/>
      <c r="J32" s="224"/>
      <c r="K32" s="224"/>
      <c r="L32" s="224"/>
      <c r="M32" s="224"/>
      <c r="N32" s="225"/>
      <c r="O32" s="226">
        <v>1</v>
      </c>
      <c r="P32" s="227"/>
      <c r="Q32" s="228">
        <v>38800</v>
      </c>
      <c r="R32" s="229"/>
      <c r="S32" s="229"/>
      <c r="T32" s="229"/>
      <c r="U32" s="230"/>
      <c r="V32" s="231">
        <f t="shared" si="0"/>
        <v>38800</v>
      </c>
      <c r="W32" s="232"/>
      <c r="X32" s="232"/>
      <c r="Y32" s="232"/>
      <c r="Z32" s="233"/>
      <c r="AA32" s="234"/>
      <c r="AB32" s="235"/>
      <c r="AC32" s="235"/>
      <c r="AD32" s="235"/>
      <c r="AE32" s="236"/>
      <c r="AI32" s="98">
        <v>33334</v>
      </c>
      <c r="AJ32" s="47">
        <f t="shared" si="1"/>
        <v>33334</v>
      </c>
    </row>
    <row r="33" spans="1:39" ht="19.5" customHeight="1" x14ac:dyDescent="0.2">
      <c r="A33" s="15">
        <v>6</v>
      </c>
      <c r="B33" s="223"/>
      <c r="C33" s="224"/>
      <c r="D33" s="224"/>
      <c r="E33" s="224"/>
      <c r="F33" s="224"/>
      <c r="G33" s="225"/>
      <c r="H33" s="223"/>
      <c r="I33" s="224"/>
      <c r="J33" s="224"/>
      <c r="K33" s="224"/>
      <c r="L33" s="224"/>
      <c r="M33" s="224"/>
      <c r="N33" s="225"/>
      <c r="O33" s="226"/>
      <c r="P33" s="227"/>
      <c r="Q33" s="228"/>
      <c r="R33" s="229"/>
      <c r="S33" s="229"/>
      <c r="T33" s="229"/>
      <c r="U33" s="230"/>
      <c r="V33" s="231">
        <f t="shared" si="0"/>
        <v>0</v>
      </c>
      <c r="W33" s="232"/>
      <c r="X33" s="232"/>
      <c r="Y33" s="232"/>
      <c r="Z33" s="233"/>
      <c r="AA33" s="234"/>
      <c r="AB33" s="235"/>
      <c r="AC33" s="235"/>
      <c r="AD33" s="235"/>
      <c r="AE33" s="236"/>
      <c r="AI33" s="98">
        <v>34860</v>
      </c>
      <c r="AJ33" s="47">
        <f t="shared" si="1"/>
        <v>0</v>
      </c>
    </row>
    <row r="34" spans="1:39" ht="19.5" customHeight="1" x14ac:dyDescent="0.2">
      <c r="A34" s="14">
        <v>7</v>
      </c>
      <c r="B34" s="237"/>
      <c r="C34" s="238"/>
      <c r="D34" s="238"/>
      <c r="E34" s="238"/>
      <c r="F34" s="238"/>
      <c r="G34" s="239"/>
      <c r="H34" s="237"/>
      <c r="I34" s="238"/>
      <c r="J34" s="238"/>
      <c r="K34" s="238"/>
      <c r="L34" s="238"/>
      <c r="M34" s="238"/>
      <c r="N34" s="239"/>
      <c r="O34" s="240"/>
      <c r="P34" s="241"/>
      <c r="Q34" s="242"/>
      <c r="R34" s="243"/>
      <c r="S34" s="243"/>
      <c r="T34" s="243"/>
      <c r="U34" s="244"/>
      <c r="V34" s="231">
        <f t="shared" si="0"/>
        <v>0</v>
      </c>
      <c r="W34" s="232"/>
      <c r="X34" s="232"/>
      <c r="Y34" s="232"/>
      <c r="Z34" s="233"/>
      <c r="AA34" s="234"/>
      <c r="AB34" s="235"/>
      <c r="AC34" s="235"/>
      <c r="AD34" s="235"/>
      <c r="AE34" s="236"/>
      <c r="AI34" s="99"/>
      <c r="AJ34" s="47">
        <f t="shared" si="1"/>
        <v>0</v>
      </c>
    </row>
    <row r="35" spans="1:39" ht="19.5" customHeight="1" x14ac:dyDescent="0.2">
      <c r="A35" s="15">
        <v>8</v>
      </c>
      <c r="B35" s="237"/>
      <c r="C35" s="238"/>
      <c r="D35" s="238"/>
      <c r="E35" s="238"/>
      <c r="F35" s="238"/>
      <c r="G35" s="239"/>
      <c r="H35" s="237"/>
      <c r="I35" s="238"/>
      <c r="J35" s="238"/>
      <c r="K35" s="238"/>
      <c r="L35" s="238"/>
      <c r="M35" s="238"/>
      <c r="N35" s="239"/>
      <c r="O35" s="240"/>
      <c r="P35" s="241"/>
      <c r="Q35" s="242"/>
      <c r="R35" s="243"/>
      <c r="S35" s="243"/>
      <c r="T35" s="243"/>
      <c r="U35" s="244"/>
      <c r="V35" s="231">
        <f t="shared" si="0"/>
        <v>0</v>
      </c>
      <c r="W35" s="232"/>
      <c r="X35" s="232"/>
      <c r="Y35" s="232"/>
      <c r="Z35" s="233"/>
      <c r="AA35" s="234"/>
      <c r="AB35" s="235"/>
      <c r="AC35" s="235"/>
      <c r="AD35" s="235"/>
      <c r="AE35" s="236"/>
      <c r="AI35" s="99"/>
      <c r="AJ35" s="47">
        <f t="shared" si="1"/>
        <v>0</v>
      </c>
      <c r="AM35" s="53" t="s">
        <v>158</v>
      </c>
    </row>
    <row r="36" spans="1:39" ht="19.5" customHeight="1" x14ac:dyDescent="0.2">
      <c r="A36" s="14">
        <v>9</v>
      </c>
      <c r="B36" s="237"/>
      <c r="C36" s="238"/>
      <c r="D36" s="238"/>
      <c r="E36" s="238"/>
      <c r="F36" s="238"/>
      <c r="G36" s="239"/>
      <c r="H36" s="237"/>
      <c r="I36" s="238"/>
      <c r="J36" s="238"/>
      <c r="K36" s="238"/>
      <c r="L36" s="238"/>
      <c r="M36" s="238"/>
      <c r="N36" s="239"/>
      <c r="O36" s="240"/>
      <c r="P36" s="241"/>
      <c r="Q36" s="242"/>
      <c r="R36" s="243"/>
      <c r="S36" s="243"/>
      <c r="T36" s="243"/>
      <c r="U36" s="244"/>
      <c r="V36" s="231">
        <f t="shared" si="0"/>
        <v>0</v>
      </c>
      <c r="W36" s="232"/>
      <c r="X36" s="232"/>
      <c r="Y36" s="232"/>
      <c r="Z36" s="233"/>
      <c r="AA36" s="234"/>
      <c r="AB36" s="235"/>
      <c r="AC36" s="235"/>
      <c r="AD36" s="235"/>
      <c r="AE36" s="236"/>
      <c r="AI36" s="99"/>
      <c r="AJ36" s="47">
        <f t="shared" si="1"/>
        <v>0</v>
      </c>
    </row>
    <row r="37" spans="1:39" ht="19.5" customHeight="1" x14ac:dyDescent="0.2">
      <c r="A37" s="15">
        <v>10</v>
      </c>
      <c r="B37" s="237"/>
      <c r="C37" s="238"/>
      <c r="D37" s="238"/>
      <c r="E37" s="238"/>
      <c r="F37" s="238"/>
      <c r="G37" s="239"/>
      <c r="H37" s="237"/>
      <c r="I37" s="238"/>
      <c r="J37" s="238"/>
      <c r="K37" s="238"/>
      <c r="L37" s="238"/>
      <c r="M37" s="238"/>
      <c r="N37" s="239"/>
      <c r="O37" s="240"/>
      <c r="P37" s="241"/>
      <c r="Q37" s="242"/>
      <c r="R37" s="243"/>
      <c r="S37" s="243"/>
      <c r="T37" s="243"/>
      <c r="U37" s="244"/>
      <c r="V37" s="231">
        <f t="shared" si="0"/>
        <v>0</v>
      </c>
      <c r="W37" s="232"/>
      <c r="X37" s="232"/>
      <c r="Y37" s="232"/>
      <c r="Z37" s="233"/>
      <c r="AA37" s="234"/>
      <c r="AB37" s="235"/>
      <c r="AC37" s="235"/>
      <c r="AD37" s="235"/>
      <c r="AE37" s="236"/>
      <c r="AI37" s="99"/>
      <c r="AJ37" s="47">
        <f t="shared" si="1"/>
        <v>0</v>
      </c>
    </row>
    <row r="38" spans="1:39" ht="19.5" customHeight="1" x14ac:dyDescent="0.2">
      <c r="A38" s="14">
        <v>11</v>
      </c>
      <c r="B38" s="237"/>
      <c r="C38" s="238"/>
      <c r="D38" s="238"/>
      <c r="E38" s="238"/>
      <c r="F38" s="238"/>
      <c r="G38" s="239"/>
      <c r="H38" s="237"/>
      <c r="I38" s="238"/>
      <c r="J38" s="238"/>
      <c r="K38" s="238"/>
      <c r="L38" s="238"/>
      <c r="M38" s="238"/>
      <c r="N38" s="239"/>
      <c r="O38" s="240"/>
      <c r="P38" s="241"/>
      <c r="Q38" s="242"/>
      <c r="R38" s="243"/>
      <c r="S38" s="243"/>
      <c r="T38" s="243"/>
      <c r="U38" s="244"/>
      <c r="V38" s="231">
        <f t="shared" si="0"/>
        <v>0</v>
      </c>
      <c r="W38" s="232"/>
      <c r="X38" s="232"/>
      <c r="Y38" s="232"/>
      <c r="Z38" s="233"/>
      <c r="AA38" s="234"/>
      <c r="AB38" s="235"/>
      <c r="AC38" s="235"/>
      <c r="AD38" s="235"/>
      <c r="AE38" s="236"/>
      <c r="AI38" s="99"/>
      <c r="AJ38" s="47">
        <f t="shared" si="1"/>
        <v>0</v>
      </c>
      <c r="AL38" s="53" t="s">
        <v>157</v>
      </c>
    </row>
    <row r="39" spans="1:39" ht="19.5" customHeight="1" x14ac:dyDescent="0.2">
      <c r="A39" s="15">
        <v>12</v>
      </c>
      <c r="B39" s="237"/>
      <c r="C39" s="238"/>
      <c r="D39" s="238"/>
      <c r="E39" s="238"/>
      <c r="F39" s="238"/>
      <c r="G39" s="239"/>
      <c r="H39" s="237"/>
      <c r="I39" s="238"/>
      <c r="J39" s="238"/>
      <c r="K39" s="238"/>
      <c r="L39" s="238"/>
      <c r="M39" s="238"/>
      <c r="N39" s="239"/>
      <c r="O39" s="240"/>
      <c r="P39" s="241"/>
      <c r="Q39" s="242"/>
      <c r="R39" s="243"/>
      <c r="S39" s="243"/>
      <c r="T39" s="243"/>
      <c r="U39" s="244"/>
      <c r="V39" s="231">
        <f t="shared" si="0"/>
        <v>0</v>
      </c>
      <c r="W39" s="232"/>
      <c r="X39" s="232"/>
      <c r="Y39" s="232"/>
      <c r="Z39" s="233"/>
      <c r="AA39" s="234"/>
      <c r="AB39" s="235"/>
      <c r="AC39" s="235"/>
      <c r="AD39" s="235"/>
      <c r="AE39" s="236"/>
      <c r="AI39" s="99"/>
      <c r="AJ39" s="47">
        <f t="shared" si="1"/>
        <v>0</v>
      </c>
    </row>
    <row r="40" spans="1:39" ht="19.5" customHeight="1" x14ac:dyDescent="0.2">
      <c r="A40" s="14">
        <v>13</v>
      </c>
      <c r="B40" s="237"/>
      <c r="C40" s="238"/>
      <c r="D40" s="238"/>
      <c r="E40" s="238"/>
      <c r="F40" s="238"/>
      <c r="G40" s="239"/>
      <c r="H40" s="237"/>
      <c r="I40" s="238"/>
      <c r="J40" s="238"/>
      <c r="K40" s="238"/>
      <c r="L40" s="238"/>
      <c r="M40" s="238"/>
      <c r="N40" s="239"/>
      <c r="O40" s="240"/>
      <c r="P40" s="241"/>
      <c r="Q40" s="242"/>
      <c r="R40" s="243"/>
      <c r="S40" s="243"/>
      <c r="T40" s="243"/>
      <c r="U40" s="244"/>
      <c r="V40" s="231">
        <f t="shared" si="0"/>
        <v>0</v>
      </c>
      <c r="W40" s="232"/>
      <c r="X40" s="232"/>
      <c r="Y40" s="232"/>
      <c r="Z40" s="233"/>
      <c r="AA40" s="234"/>
      <c r="AB40" s="235"/>
      <c r="AC40" s="235"/>
      <c r="AD40" s="235"/>
      <c r="AE40" s="236"/>
      <c r="AI40" s="99"/>
      <c r="AJ40" s="47">
        <f t="shared" si="1"/>
        <v>0</v>
      </c>
    </row>
    <row r="41" spans="1:39" ht="19.5" customHeight="1" x14ac:dyDescent="0.2">
      <c r="A41" s="15">
        <v>14</v>
      </c>
      <c r="B41" s="237"/>
      <c r="C41" s="238"/>
      <c r="D41" s="238"/>
      <c r="E41" s="238"/>
      <c r="F41" s="238"/>
      <c r="G41" s="239"/>
      <c r="H41" s="237"/>
      <c r="I41" s="238"/>
      <c r="J41" s="238"/>
      <c r="K41" s="238"/>
      <c r="L41" s="238"/>
      <c r="M41" s="238"/>
      <c r="N41" s="239"/>
      <c r="O41" s="240"/>
      <c r="P41" s="241"/>
      <c r="Q41" s="242"/>
      <c r="R41" s="243"/>
      <c r="S41" s="243"/>
      <c r="T41" s="243"/>
      <c r="U41" s="244"/>
      <c r="V41" s="231">
        <f t="shared" si="0"/>
        <v>0</v>
      </c>
      <c r="W41" s="232"/>
      <c r="X41" s="232"/>
      <c r="Y41" s="232"/>
      <c r="Z41" s="233"/>
      <c r="AA41" s="234"/>
      <c r="AB41" s="235"/>
      <c r="AC41" s="235"/>
      <c r="AD41" s="235"/>
      <c r="AE41" s="236"/>
      <c r="AI41" s="99"/>
      <c r="AJ41" s="47">
        <f t="shared" si="1"/>
        <v>0</v>
      </c>
    </row>
    <row r="42" spans="1:39" ht="19.5" customHeight="1" x14ac:dyDescent="0.2">
      <c r="A42" s="14">
        <v>15</v>
      </c>
      <c r="B42" s="237"/>
      <c r="C42" s="238"/>
      <c r="D42" s="238"/>
      <c r="E42" s="238"/>
      <c r="F42" s="238"/>
      <c r="G42" s="239"/>
      <c r="H42" s="237"/>
      <c r="I42" s="238"/>
      <c r="J42" s="238"/>
      <c r="K42" s="238"/>
      <c r="L42" s="238"/>
      <c r="M42" s="238"/>
      <c r="N42" s="239"/>
      <c r="O42" s="240"/>
      <c r="P42" s="241"/>
      <c r="Q42" s="242"/>
      <c r="R42" s="243"/>
      <c r="S42" s="243"/>
      <c r="T42" s="243"/>
      <c r="U42" s="244"/>
      <c r="V42" s="231">
        <f t="shared" si="0"/>
        <v>0</v>
      </c>
      <c r="W42" s="232"/>
      <c r="X42" s="232"/>
      <c r="Y42" s="232"/>
      <c r="Z42" s="233"/>
      <c r="AA42" s="234"/>
      <c r="AB42" s="235"/>
      <c r="AC42" s="235"/>
      <c r="AD42" s="235"/>
      <c r="AE42" s="236"/>
      <c r="AI42" s="99"/>
      <c r="AJ42" s="47">
        <f t="shared" si="1"/>
        <v>0</v>
      </c>
    </row>
    <row r="43" spans="1:39" ht="19.5" customHeight="1" x14ac:dyDescent="0.2">
      <c r="A43" s="15">
        <v>16</v>
      </c>
      <c r="B43" s="237"/>
      <c r="C43" s="238"/>
      <c r="D43" s="238"/>
      <c r="E43" s="238"/>
      <c r="F43" s="238"/>
      <c r="G43" s="239"/>
      <c r="H43" s="237"/>
      <c r="I43" s="238"/>
      <c r="J43" s="238"/>
      <c r="K43" s="238"/>
      <c r="L43" s="238"/>
      <c r="M43" s="238"/>
      <c r="N43" s="239"/>
      <c r="O43" s="240"/>
      <c r="P43" s="241"/>
      <c r="Q43" s="242"/>
      <c r="R43" s="243"/>
      <c r="S43" s="243"/>
      <c r="T43" s="243"/>
      <c r="U43" s="244"/>
      <c r="V43" s="231">
        <f t="shared" si="0"/>
        <v>0</v>
      </c>
      <c r="W43" s="232"/>
      <c r="X43" s="232"/>
      <c r="Y43" s="232"/>
      <c r="Z43" s="233"/>
      <c r="AA43" s="234"/>
      <c r="AB43" s="235"/>
      <c r="AC43" s="235"/>
      <c r="AD43" s="235"/>
      <c r="AE43" s="236"/>
      <c r="AI43" s="99"/>
      <c r="AJ43" s="47">
        <f t="shared" si="1"/>
        <v>0</v>
      </c>
    </row>
    <row r="44" spans="1:39" ht="19.5" customHeight="1" x14ac:dyDescent="0.2">
      <c r="A44" s="14">
        <v>17</v>
      </c>
      <c r="B44" s="237"/>
      <c r="C44" s="238"/>
      <c r="D44" s="238"/>
      <c r="E44" s="238"/>
      <c r="F44" s="238"/>
      <c r="G44" s="239"/>
      <c r="H44" s="237"/>
      <c r="I44" s="238"/>
      <c r="J44" s="238"/>
      <c r="K44" s="238"/>
      <c r="L44" s="238"/>
      <c r="M44" s="238"/>
      <c r="N44" s="239"/>
      <c r="O44" s="240"/>
      <c r="P44" s="241"/>
      <c r="Q44" s="242"/>
      <c r="R44" s="243"/>
      <c r="S44" s="243"/>
      <c r="T44" s="243"/>
      <c r="U44" s="244"/>
      <c r="V44" s="231">
        <f t="shared" si="0"/>
        <v>0</v>
      </c>
      <c r="W44" s="232"/>
      <c r="X44" s="232"/>
      <c r="Y44" s="232"/>
      <c r="Z44" s="233"/>
      <c r="AA44" s="234"/>
      <c r="AB44" s="235"/>
      <c r="AC44" s="235"/>
      <c r="AD44" s="235"/>
      <c r="AE44" s="236"/>
      <c r="AI44" s="99"/>
      <c r="AJ44" s="47">
        <f t="shared" si="1"/>
        <v>0</v>
      </c>
    </row>
    <row r="45" spans="1:39" ht="19.5" customHeight="1" x14ac:dyDescent="0.2">
      <c r="A45" s="15">
        <v>18</v>
      </c>
      <c r="B45" s="237"/>
      <c r="C45" s="238"/>
      <c r="D45" s="238"/>
      <c r="E45" s="238"/>
      <c r="F45" s="238"/>
      <c r="G45" s="239"/>
      <c r="H45" s="237"/>
      <c r="I45" s="238"/>
      <c r="J45" s="238"/>
      <c r="K45" s="238"/>
      <c r="L45" s="238"/>
      <c r="M45" s="238"/>
      <c r="N45" s="239"/>
      <c r="O45" s="240"/>
      <c r="P45" s="241"/>
      <c r="Q45" s="242"/>
      <c r="R45" s="243"/>
      <c r="S45" s="243"/>
      <c r="T45" s="243"/>
      <c r="U45" s="244"/>
      <c r="V45" s="231">
        <f t="shared" si="0"/>
        <v>0</v>
      </c>
      <c r="W45" s="232"/>
      <c r="X45" s="232"/>
      <c r="Y45" s="232"/>
      <c r="Z45" s="233"/>
      <c r="AA45" s="234"/>
      <c r="AB45" s="235"/>
      <c r="AC45" s="235"/>
      <c r="AD45" s="235"/>
      <c r="AE45" s="236"/>
      <c r="AI45" s="99"/>
      <c r="AJ45" s="47">
        <f t="shared" si="1"/>
        <v>0</v>
      </c>
    </row>
    <row r="46" spans="1:39" ht="19.5" customHeight="1" thickBot="1" x14ac:dyDescent="0.25">
      <c r="A46" s="14">
        <v>19</v>
      </c>
      <c r="B46" s="237"/>
      <c r="C46" s="238"/>
      <c r="D46" s="238"/>
      <c r="E46" s="238"/>
      <c r="F46" s="238"/>
      <c r="G46" s="239"/>
      <c r="H46" s="237"/>
      <c r="I46" s="238"/>
      <c r="J46" s="238"/>
      <c r="K46" s="238"/>
      <c r="L46" s="238"/>
      <c r="M46" s="238"/>
      <c r="N46" s="239"/>
      <c r="O46" s="240"/>
      <c r="P46" s="241"/>
      <c r="Q46" s="242"/>
      <c r="R46" s="243"/>
      <c r="S46" s="243"/>
      <c r="T46" s="243"/>
      <c r="U46" s="244"/>
      <c r="V46" s="231">
        <f t="shared" si="0"/>
        <v>0</v>
      </c>
      <c r="W46" s="232"/>
      <c r="X46" s="232"/>
      <c r="Y46" s="232"/>
      <c r="Z46" s="233"/>
      <c r="AA46" s="234"/>
      <c r="AB46" s="235"/>
      <c r="AC46" s="235"/>
      <c r="AD46" s="235"/>
      <c r="AE46" s="236"/>
      <c r="AI46" s="100"/>
      <c r="AJ46" s="47">
        <f t="shared" si="1"/>
        <v>0</v>
      </c>
    </row>
    <row r="47" spans="1:39" ht="19.5" customHeight="1" thickBot="1" x14ac:dyDescent="0.25">
      <c r="A47" s="16">
        <v>20</v>
      </c>
      <c r="B47" s="256"/>
      <c r="C47" s="257"/>
      <c r="D47" s="257"/>
      <c r="E47" s="257"/>
      <c r="F47" s="257"/>
      <c r="G47" s="257"/>
      <c r="H47" s="257"/>
      <c r="I47" s="257"/>
      <c r="J47" s="257"/>
      <c r="K47" s="257"/>
      <c r="L47" s="257"/>
      <c r="M47" s="257"/>
      <c r="N47" s="257"/>
      <c r="O47" s="258"/>
      <c r="P47" s="258"/>
      <c r="Q47" s="258" t="s">
        <v>1</v>
      </c>
      <c r="R47" s="258"/>
      <c r="S47" s="258"/>
      <c r="T47" s="258"/>
      <c r="U47" s="259"/>
      <c r="V47" s="260">
        <v>-3940</v>
      </c>
      <c r="W47" s="261"/>
      <c r="X47" s="261"/>
      <c r="Y47" s="261"/>
      <c r="Z47" s="262"/>
      <c r="AA47" s="344"/>
      <c r="AB47" s="345"/>
      <c r="AC47" s="345"/>
      <c r="AD47" s="345"/>
      <c r="AE47" s="346"/>
      <c r="AI47" s="267"/>
      <c r="AJ47" s="268"/>
    </row>
    <row r="48" spans="1:39" ht="19.5" customHeight="1" thickTop="1" x14ac:dyDescent="0.2">
      <c r="A48" s="17" t="s">
        <v>156</v>
      </c>
      <c r="B48" s="18" t="s">
        <v>155</v>
      </c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269">
        <f>SUM(V28:Z47)</f>
        <v>124860</v>
      </c>
      <c r="W48" s="270"/>
      <c r="X48" s="270"/>
      <c r="Y48" s="270"/>
      <c r="Z48" s="271"/>
      <c r="AA48" s="457"/>
      <c r="AB48" s="458"/>
      <c r="AC48" s="458"/>
      <c r="AD48" s="458"/>
      <c r="AE48" s="459"/>
      <c r="AI48" s="34" t="s">
        <v>28</v>
      </c>
      <c r="AJ48" s="42">
        <f>SUM(AJ28:AJ46)</f>
        <v>123334</v>
      </c>
      <c r="AL48" s="321" t="s">
        <v>200</v>
      </c>
      <c r="AM48" s="322"/>
    </row>
    <row r="49" spans="1:43" ht="19.5" customHeight="1" thickBot="1" x14ac:dyDescent="0.25">
      <c r="A49" s="19" t="s">
        <v>154</v>
      </c>
      <c r="B49" s="20" t="s">
        <v>192</v>
      </c>
      <c r="C49" s="20"/>
      <c r="D49" s="20"/>
      <c r="E49" s="20"/>
      <c r="F49" s="20"/>
      <c r="G49" s="20"/>
      <c r="H49" s="110">
        <f>AI3</f>
        <v>10</v>
      </c>
      <c r="I49" s="20" t="s">
        <v>69</v>
      </c>
      <c r="J49" s="20"/>
      <c r="K49" s="328"/>
      <c r="L49" s="328"/>
      <c r="M49" s="328"/>
      <c r="N49" s="328"/>
      <c r="O49" s="328"/>
      <c r="P49" s="328"/>
      <c r="Q49" s="328"/>
      <c r="R49" s="328"/>
      <c r="S49" s="328"/>
      <c r="T49" s="328"/>
      <c r="U49" s="329"/>
      <c r="V49" s="275">
        <f>INT(V48*H49/100)+AL49</f>
        <v>12486</v>
      </c>
      <c r="W49" s="276"/>
      <c r="X49" s="276"/>
      <c r="Y49" s="276"/>
      <c r="Z49" s="277"/>
      <c r="AA49" s="454"/>
      <c r="AB49" s="455"/>
      <c r="AC49" s="455"/>
      <c r="AD49" s="455"/>
      <c r="AE49" s="456"/>
      <c r="AI49" s="32" t="s">
        <v>29</v>
      </c>
      <c r="AJ49" s="43">
        <f>V48-AJ48</f>
        <v>1526</v>
      </c>
      <c r="AL49" s="323"/>
      <c r="AM49" s="324"/>
    </row>
    <row r="50" spans="1:43" ht="19.5" customHeight="1" thickTop="1" thickBot="1" x14ac:dyDescent="0.25">
      <c r="A50" s="21" t="s">
        <v>153</v>
      </c>
      <c r="B50" s="90" t="s">
        <v>193</v>
      </c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81">
        <f>SUM(V48:Z49)</f>
        <v>137346</v>
      </c>
      <c r="W50" s="282"/>
      <c r="X50" s="282"/>
      <c r="Y50" s="282"/>
      <c r="Z50" s="283"/>
      <c r="AA50" s="451"/>
      <c r="AB50" s="452"/>
      <c r="AC50" s="452"/>
      <c r="AD50" s="452"/>
      <c r="AE50" s="453"/>
    </row>
    <row r="51" spans="1:43" ht="4.5" customHeight="1" x14ac:dyDescent="0.2">
      <c r="A51" s="74"/>
      <c r="B51" s="68"/>
      <c r="C51" s="68"/>
      <c r="D51" s="68"/>
      <c r="E51" s="68"/>
      <c r="F51" s="68"/>
      <c r="G51" s="68"/>
      <c r="H51" s="68"/>
      <c r="I51" s="68"/>
      <c r="J51" s="68"/>
      <c r="K51" s="68"/>
      <c r="L51" s="68"/>
      <c r="M51" s="68"/>
      <c r="N51" s="68"/>
      <c r="O51" s="68"/>
      <c r="P51" s="68"/>
      <c r="Q51" s="68"/>
      <c r="R51" s="68"/>
      <c r="S51" s="68"/>
      <c r="T51" s="68"/>
      <c r="U51" s="68"/>
      <c r="V51" s="75"/>
      <c r="W51" s="75"/>
      <c r="X51" s="75"/>
      <c r="Y51" s="75"/>
      <c r="Z51" s="76"/>
      <c r="AA51" s="77"/>
      <c r="AB51" s="78"/>
      <c r="AC51" s="78"/>
      <c r="AD51" s="78"/>
      <c r="AE51" s="78"/>
    </row>
    <row r="52" spans="1:43" ht="12" customHeight="1" thickBot="1" x14ac:dyDescent="0.25">
      <c r="A52" s="12" t="s">
        <v>15</v>
      </c>
      <c r="AK52" s="54"/>
      <c r="AL52" s="54"/>
      <c r="AM52" s="54"/>
      <c r="AN52" s="54"/>
      <c r="AO52" s="54"/>
      <c r="AP52" s="54"/>
      <c r="AQ52" s="54"/>
    </row>
    <row r="53" spans="1:43" ht="13.5" customHeight="1" x14ac:dyDescent="0.2">
      <c r="A53" s="463"/>
      <c r="B53" s="464"/>
      <c r="C53" s="464"/>
      <c r="D53" s="464"/>
      <c r="E53" s="464"/>
      <c r="F53" s="464"/>
      <c r="G53" s="464"/>
      <c r="H53" s="464"/>
      <c r="I53" s="464"/>
      <c r="J53" s="464"/>
      <c r="K53" s="464"/>
      <c r="L53" s="464"/>
      <c r="M53" s="464"/>
      <c r="N53" s="464"/>
      <c r="O53" s="464"/>
      <c r="P53" s="464"/>
      <c r="Q53" s="464"/>
      <c r="R53" s="464"/>
      <c r="S53" s="464"/>
      <c r="T53" s="464"/>
      <c r="U53" s="464"/>
      <c r="V53" s="464"/>
      <c r="W53" s="464"/>
      <c r="X53" s="464"/>
      <c r="Y53" s="464"/>
      <c r="Z53" s="464"/>
      <c r="AA53" s="464"/>
      <c r="AB53" s="464"/>
      <c r="AC53" s="464"/>
      <c r="AD53" s="464"/>
      <c r="AE53" s="465"/>
      <c r="AM53" s="54"/>
      <c r="AN53" s="54"/>
      <c r="AO53" s="54"/>
      <c r="AP53" s="54"/>
      <c r="AQ53" s="54"/>
    </row>
    <row r="54" spans="1:43" ht="13.5" customHeight="1" x14ac:dyDescent="0.2">
      <c r="A54" s="460"/>
      <c r="B54" s="461"/>
      <c r="C54" s="461"/>
      <c r="D54" s="461"/>
      <c r="E54" s="461"/>
      <c r="F54" s="461"/>
      <c r="G54" s="461"/>
      <c r="H54" s="461"/>
      <c r="I54" s="461"/>
      <c r="J54" s="461"/>
      <c r="K54" s="461"/>
      <c r="L54" s="461"/>
      <c r="M54" s="461"/>
      <c r="N54" s="461"/>
      <c r="O54" s="461"/>
      <c r="P54" s="461"/>
      <c r="Q54" s="461"/>
      <c r="R54" s="461"/>
      <c r="S54" s="461"/>
      <c r="T54" s="461"/>
      <c r="U54" s="461"/>
      <c r="V54" s="461"/>
      <c r="W54" s="461"/>
      <c r="X54" s="461"/>
      <c r="Y54" s="461"/>
      <c r="Z54" s="461"/>
      <c r="AA54" s="461"/>
      <c r="AB54" s="461"/>
      <c r="AC54" s="461"/>
      <c r="AD54" s="461"/>
      <c r="AE54" s="462"/>
    </row>
    <row r="55" spans="1:43" ht="13.5" customHeight="1" x14ac:dyDescent="0.2">
      <c r="A55" s="460"/>
      <c r="B55" s="461"/>
      <c r="C55" s="461"/>
      <c r="D55" s="461"/>
      <c r="E55" s="461"/>
      <c r="F55" s="461"/>
      <c r="G55" s="461"/>
      <c r="H55" s="461"/>
      <c r="I55" s="461"/>
      <c r="J55" s="461"/>
      <c r="K55" s="461"/>
      <c r="L55" s="461"/>
      <c r="M55" s="461"/>
      <c r="N55" s="461"/>
      <c r="O55" s="461"/>
      <c r="P55" s="461"/>
      <c r="Q55" s="461"/>
      <c r="R55" s="461"/>
      <c r="S55" s="461"/>
      <c r="T55" s="461"/>
      <c r="U55" s="461"/>
      <c r="V55" s="461"/>
      <c r="W55" s="461"/>
      <c r="X55" s="461"/>
      <c r="Y55" s="461"/>
      <c r="Z55" s="461"/>
      <c r="AA55" s="461"/>
      <c r="AB55" s="461"/>
      <c r="AC55" s="461"/>
      <c r="AD55" s="461"/>
      <c r="AE55" s="462"/>
    </row>
    <row r="56" spans="1:43" ht="13.5" customHeight="1" x14ac:dyDescent="0.2">
      <c r="A56" s="460"/>
      <c r="B56" s="461"/>
      <c r="C56" s="461"/>
      <c r="D56" s="461"/>
      <c r="E56" s="461"/>
      <c r="F56" s="461"/>
      <c r="G56" s="461"/>
      <c r="H56" s="461"/>
      <c r="I56" s="461"/>
      <c r="J56" s="461"/>
      <c r="K56" s="461"/>
      <c r="L56" s="461"/>
      <c r="M56" s="461"/>
      <c r="N56" s="461"/>
      <c r="O56" s="461"/>
      <c r="P56" s="461"/>
      <c r="Q56" s="461"/>
      <c r="R56" s="461"/>
      <c r="S56" s="461"/>
      <c r="T56" s="461"/>
      <c r="U56" s="461"/>
      <c r="V56" s="461"/>
      <c r="W56" s="461"/>
      <c r="X56" s="461"/>
      <c r="Y56" s="461"/>
      <c r="Z56" s="461"/>
      <c r="AA56" s="461"/>
      <c r="AB56" s="461"/>
      <c r="AC56" s="461"/>
      <c r="AD56" s="461"/>
      <c r="AE56" s="462"/>
    </row>
    <row r="57" spans="1:43" ht="13.5" customHeight="1" x14ac:dyDescent="0.2">
      <c r="A57" s="460"/>
      <c r="B57" s="461"/>
      <c r="C57" s="461"/>
      <c r="D57" s="461"/>
      <c r="E57" s="461"/>
      <c r="F57" s="461"/>
      <c r="G57" s="461"/>
      <c r="H57" s="461"/>
      <c r="I57" s="461"/>
      <c r="J57" s="461"/>
      <c r="K57" s="461"/>
      <c r="L57" s="461"/>
      <c r="M57" s="461"/>
      <c r="N57" s="461"/>
      <c r="O57" s="461"/>
      <c r="P57" s="461"/>
      <c r="Q57" s="461"/>
      <c r="R57" s="461"/>
      <c r="S57" s="461"/>
      <c r="T57" s="461"/>
      <c r="U57" s="461"/>
      <c r="V57" s="461"/>
      <c r="W57" s="461"/>
      <c r="X57" s="461"/>
      <c r="Y57" s="461"/>
      <c r="Z57" s="461"/>
      <c r="AA57" s="461"/>
      <c r="AB57" s="461"/>
      <c r="AC57" s="461"/>
      <c r="AD57" s="461"/>
      <c r="AE57" s="462"/>
    </row>
    <row r="58" spans="1:43" ht="13.5" customHeight="1" x14ac:dyDescent="0.2">
      <c r="A58" s="460"/>
      <c r="B58" s="461"/>
      <c r="C58" s="461"/>
      <c r="D58" s="461"/>
      <c r="E58" s="461"/>
      <c r="F58" s="461"/>
      <c r="G58" s="461"/>
      <c r="H58" s="461"/>
      <c r="I58" s="461"/>
      <c r="J58" s="461"/>
      <c r="K58" s="461"/>
      <c r="L58" s="461"/>
      <c r="M58" s="461"/>
      <c r="N58" s="461"/>
      <c r="O58" s="461"/>
      <c r="P58" s="461"/>
      <c r="Q58" s="461"/>
      <c r="R58" s="461"/>
      <c r="S58" s="461"/>
      <c r="T58" s="461"/>
      <c r="U58" s="461"/>
      <c r="V58" s="461"/>
      <c r="W58" s="461"/>
      <c r="X58" s="461"/>
      <c r="Y58" s="461"/>
      <c r="Z58" s="461"/>
      <c r="AA58" s="461"/>
      <c r="AB58" s="461"/>
      <c r="AC58" s="461"/>
      <c r="AD58" s="461"/>
      <c r="AE58" s="462"/>
    </row>
    <row r="59" spans="1:43" ht="13.5" customHeight="1" x14ac:dyDescent="0.2">
      <c r="A59" s="460"/>
      <c r="B59" s="461"/>
      <c r="C59" s="461"/>
      <c r="D59" s="461"/>
      <c r="E59" s="461"/>
      <c r="F59" s="461"/>
      <c r="G59" s="461"/>
      <c r="H59" s="461"/>
      <c r="I59" s="461"/>
      <c r="J59" s="461"/>
      <c r="K59" s="461"/>
      <c r="L59" s="461"/>
      <c r="M59" s="461"/>
      <c r="N59" s="461"/>
      <c r="O59" s="461"/>
      <c r="P59" s="461"/>
      <c r="Q59" s="461"/>
      <c r="R59" s="461"/>
      <c r="S59" s="461"/>
      <c r="T59" s="461"/>
      <c r="U59" s="461"/>
      <c r="V59" s="461"/>
      <c r="W59" s="461"/>
      <c r="X59" s="461"/>
      <c r="Y59" s="461"/>
      <c r="Z59" s="461"/>
      <c r="AA59" s="461"/>
      <c r="AB59" s="461"/>
      <c r="AC59" s="461"/>
      <c r="AD59" s="461"/>
      <c r="AE59" s="462"/>
    </row>
    <row r="60" spans="1:43" ht="13.5" customHeight="1" x14ac:dyDescent="0.2">
      <c r="A60" s="460"/>
      <c r="B60" s="461"/>
      <c r="C60" s="461"/>
      <c r="D60" s="461"/>
      <c r="E60" s="461"/>
      <c r="F60" s="461"/>
      <c r="G60" s="461"/>
      <c r="H60" s="461"/>
      <c r="I60" s="461"/>
      <c r="J60" s="461"/>
      <c r="K60" s="461"/>
      <c r="L60" s="461"/>
      <c r="M60" s="461"/>
      <c r="N60" s="461"/>
      <c r="O60" s="461"/>
      <c r="P60" s="461"/>
      <c r="Q60" s="461"/>
      <c r="R60" s="461"/>
      <c r="S60" s="461"/>
      <c r="T60" s="461"/>
      <c r="U60" s="461"/>
      <c r="V60" s="461"/>
      <c r="W60" s="461"/>
      <c r="X60" s="461"/>
      <c r="Y60" s="461"/>
      <c r="Z60" s="461"/>
      <c r="AA60" s="461"/>
      <c r="AB60" s="461"/>
      <c r="AC60" s="461"/>
      <c r="AD60" s="461"/>
      <c r="AE60" s="462"/>
    </row>
    <row r="61" spans="1:43" ht="13.5" customHeight="1" x14ac:dyDescent="0.2">
      <c r="A61" s="460"/>
      <c r="B61" s="461"/>
      <c r="C61" s="461"/>
      <c r="D61" s="461"/>
      <c r="E61" s="461"/>
      <c r="F61" s="461"/>
      <c r="G61" s="461"/>
      <c r="H61" s="461"/>
      <c r="I61" s="461"/>
      <c r="J61" s="461"/>
      <c r="K61" s="461"/>
      <c r="L61" s="461"/>
      <c r="M61" s="461"/>
      <c r="N61" s="461"/>
      <c r="O61" s="461"/>
      <c r="P61" s="461"/>
      <c r="Q61" s="461"/>
      <c r="R61" s="461"/>
      <c r="S61" s="461"/>
      <c r="T61" s="461"/>
      <c r="U61" s="461"/>
      <c r="V61" s="461"/>
      <c r="W61" s="461"/>
      <c r="X61" s="461"/>
      <c r="Y61" s="461"/>
      <c r="Z61" s="461"/>
      <c r="AA61" s="461"/>
      <c r="AB61" s="461"/>
      <c r="AC61" s="461"/>
      <c r="AD61" s="461"/>
      <c r="AE61" s="462"/>
    </row>
    <row r="62" spans="1:43" ht="13.5" customHeight="1" x14ac:dyDescent="0.2">
      <c r="A62" s="460"/>
      <c r="B62" s="461"/>
      <c r="C62" s="461"/>
      <c r="D62" s="461"/>
      <c r="E62" s="461"/>
      <c r="F62" s="461"/>
      <c r="G62" s="461"/>
      <c r="H62" s="461"/>
      <c r="I62" s="461"/>
      <c r="J62" s="461"/>
      <c r="K62" s="461"/>
      <c r="L62" s="461"/>
      <c r="M62" s="461"/>
      <c r="N62" s="461"/>
      <c r="O62" s="461"/>
      <c r="P62" s="461"/>
      <c r="Q62" s="461"/>
      <c r="R62" s="461"/>
      <c r="S62" s="461"/>
      <c r="T62" s="461"/>
      <c r="U62" s="461"/>
      <c r="V62" s="461"/>
      <c r="W62" s="461"/>
      <c r="X62" s="461"/>
      <c r="Y62" s="461"/>
      <c r="Z62" s="461"/>
      <c r="AA62" s="461"/>
      <c r="AB62" s="461"/>
      <c r="AC62" s="461"/>
      <c r="AD62" s="461"/>
      <c r="AE62" s="462"/>
    </row>
    <row r="63" spans="1:43" ht="13.5" customHeight="1" x14ac:dyDescent="0.2">
      <c r="A63" s="460"/>
      <c r="B63" s="461"/>
      <c r="C63" s="461"/>
      <c r="D63" s="461"/>
      <c r="E63" s="461"/>
      <c r="F63" s="461"/>
      <c r="G63" s="461"/>
      <c r="H63" s="461"/>
      <c r="I63" s="461"/>
      <c r="J63" s="461"/>
      <c r="K63" s="461"/>
      <c r="L63" s="461"/>
      <c r="M63" s="461"/>
      <c r="N63" s="461"/>
      <c r="O63" s="461"/>
      <c r="P63" s="461"/>
      <c r="Q63" s="461"/>
      <c r="R63" s="461"/>
      <c r="S63" s="461"/>
      <c r="T63" s="461"/>
      <c r="U63" s="461"/>
      <c r="V63" s="461"/>
      <c r="W63" s="461"/>
      <c r="X63" s="461"/>
      <c r="Y63" s="461"/>
      <c r="Z63" s="461"/>
      <c r="AA63" s="461"/>
      <c r="AB63" s="461"/>
      <c r="AC63" s="461"/>
      <c r="AD63" s="461"/>
      <c r="AE63" s="462"/>
    </row>
    <row r="64" spans="1:43" ht="13.5" customHeight="1" x14ac:dyDescent="0.2">
      <c r="A64" s="460"/>
      <c r="B64" s="461"/>
      <c r="C64" s="461"/>
      <c r="D64" s="461"/>
      <c r="E64" s="461"/>
      <c r="F64" s="461"/>
      <c r="G64" s="461"/>
      <c r="H64" s="461"/>
      <c r="I64" s="461"/>
      <c r="J64" s="461"/>
      <c r="K64" s="461"/>
      <c r="L64" s="461"/>
      <c r="M64" s="461"/>
      <c r="N64" s="461"/>
      <c r="O64" s="461"/>
      <c r="P64" s="461"/>
      <c r="Q64" s="461"/>
      <c r="R64" s="461"/>
      <c r="S64" s="461"/>
      <c r="T64" s="461"/>
      <c r="U64" s="461"/>
      <c r="V64" s="461"/>
      <c r="W64" s="461"/>
      <c r="X64" s="461"/>
      <c r="Y64" s="461"/>
      <c r="Z64" s="461"/>
      <c r="AA64" s="461"/>
      <c r="AB64" s="461"/>
      <c r="AC64" s="461"/>
      <c r="AD64" s="461"/>
      <c r="AE64" s="462"/>
    </row>
    <row r="65" spans="1:31" ht="13.5" customHeight="1" thickBot="1" x14ac:dyDescent="0.25">
      <c r="A65" s="448" t="s">
        <v>152</v>
      </c>
      <c r="B65" s="449"/>
      <c r="C65" s="449"/>
      <c r="D65" s="449"/>
      <c r="E65" s="449"/>
      <c r="F65" s="449"/>
      <c r="G65" s="449"/>
      <c r="H65" s="449"/>
      <c r="I65" s="449"/>
      <c r="J65" s="449"/>
      <c r="K65" s="449"/>
      <c r="L65" s="449"/>
      <c r="M65" s="449"/>
      <c r="N65" s="449"/>
      <c r="O65" s="449"/>
      <c r="P65" s="449"/>
      <c r="Q65" s="449"/>
      <c r="R65" s="449"/>
      <c r="S65" s="449"/>
      <c r="T65" s="449"/>
      <c r="U65" s="449"/>
      <c r="V65" s="449"/>
      <c r="W65" s="449"/>
      <c r="X65" s="449"/>
      <c r="Y65" s="449"/>
      <c r="Z65" s="449"/>
      <c r="AA65" s="449"/>
      <c r="AB65" s="449"/>
      <c r="AC65" s="449"/>
      <c r="AD65" s="449"/>
      <c r="AE65" s="450"/>
    </row>
    <row r="66" spans="1:31" ht="11.25" customHeight="1" thickBot="1" x14ac:dyDescent="0.25">
      <c r="A66" s="27"/>
      <c r="B66" s="28"/>
      <c r="C66" s="28"/>
      <c r="D66" s="28"/>
      <c r="E66" s="28"/>
      <c r="F66" s="28"/>
      <c r="G66" s="28"/>
      <c r="H66" s="28"/>
      <c r="I66" s="28"/>
      <c r="J66" s="28"/>
      <c r="K66" s="28"/>
      <c r="L66" s="28"/>
      <c r="M66" s="28"/>
      <c r="N66" s="28"/>
      <c r="O66" s="28"/>
      <c r="P66" s="28"/>
      <c r="Q66" s="28"/>
      <c r="R66" s="28"/>
      <c r="S66" s="28"/>
      <c r="T66" s="28"/>
      <c r="U66" s="28"/>
      <c r="V66" s="28"/>
      <c r="W66" s="28"/>
      <c r="X66" s="28"/>
      <c r="Y66" s="28"/>
      <c r="Z66" s="28"/>
      <c r="AA66" s="28"/>
      <c r="AB66" s="28"/>
      <c r="AC66" s="29"/>
      <c r="AD66" s="28"/>
      <c r="AE66" s="29"/>
    </row>
  </sheetData>
  <sheetProtection algorithmName="SHA-512" hashValue="k03RHTHIEacCF3v2I3T3po0aTN6Hj1z2TpFGnOXMDMNuUkQRU69PRgJsjue1DHjktZqWo4lBKWE3rWbeWCy7Jg==" saltValue="h+VqcEeBWVFPbPcT/K+mvQ==" spinCount="100000" sheet="1" objects="1" scenarios="1"/>
  <mergeCells count="185">
    <mergeCell ref="T20:W20"/>
    <mergeCell ref="X20:AA20"/>
    <mergeCell ref="AB20:AE20"/>
    <mergeCell ref="T21:W24"/>
    <mergeCell ref="X21:AA24"/>
    <mergeCell ref="AB21:AE24"/>
    <mergeCell ref="AL48:AM48"/>
    <mergeCell ref="AL49:AM49"/>
    <mergeCell ref="AA40:AE40"/>
    <mergeCell ref="AA37:AE37"/>
    <mergeCell ref="Q36:U36"/>
    <mergeCell ref="Q40:U40"/>
    <mergeCell ref="Q38:U38"/>
    <mergeCell ref="K49:U49"/>
    <mergeCell ref="V42:Z42"/>
    <mergeCell ref="O43:P43"/>
    <mergeCell ref="H44:N44"/>
    <mergeCell ref="AA34:AE34"/>
    <mergeCell ref="V38:Z38"/>
    <mergeCell ref="AA35:AE35"/>
    <mergeCell ref="AA36:AE36"/>
    <mergeCell ref="AA39:AE39"/>
    <mergeCell ref="AA43:AE43"/>
    <mergeCell ref="AA44:AE44"/>
    <mergeCell ref="AA42:AE42"/>
    <mergeCell ref="AA41:AE41"/>
    <mergeCell ref="V43:Z43"/>
    <mergeCell ref="V35:Z35"/>
    <mergeCell ref="V36:Z36"/>
    <mergeCell ref="AI21:AJ22"/>
    <mergeCell ref="V33:Z33"/>
    <mergeCell ref="Q33:U33"/>
    <mergeCell ref="AA33:AE33"/>
    <mergeCell ref="Q29:U29"/>
    <mergeCell ref="AA27:AE27"/>
    <mergeCell ref="Q32:U32"/>
    <mergeCell ref="Q28:U28"/>
    <mergeCell ref="V30:Z30"/>
    <mergeCell ref="AA31:AE31"/>
    <mergeCell ref="AA28:AE28"/>
    <mergeCell ref="AA29:AE29"/>
    <mergeCell ref="AA30:AE30"/>
    <mergeCell ref="V29:Z29"/>
    <mergeCell ref="AA32:AE32"/>
    <mergeCell ref="V31:Z31"/>
    <mergeCell ref="V28:Z28"/>
    <mergeCell ref="Q27:U27"/>
    <mergeCell ref="V40:Z40"/>
    <mergeCell ref="H39:N39"/>
    <mergeCell ref="O39:P39"/>
    <mergeCell ref="Q39:U39"/>
    <mergeCell ref="Q42:U42"/>
    <mergeCell ref="Q41:U41"/>
    <mergeCell ref="O40:P40"/>
    <mergeCell ref="O42:P42"/>
    <mergeCell ref="V27:Z27"/>
    <mergeCell ref="Q35:U35"/>
    <mergeCell ref="V34:Z34"/>
    <mergeCell ref="H34:N34"/>
    <mergeCell ref="H36:N36"/>
    <mergeCell ref="B38:G38"/>
    <mergeCell ref="H38:N38"/>
    <mergeCell ref="B37:G37"/>
    <mergeCell ref="AI26:AJ26"/>
    <mergeCell ref="H30:N30"/>
    <mergeCell ref="O27:P27"/>
    <mergeCell ref="O29:P29"/>
    <mergeCell ref="O30:P30"/>
    <mergeCell ref="O31:P31"/>
    <mergeCell ref="H27:N27"/>
    <mergeCell ref="H31:N31"/>
    <mergeCell ref="B35:G35"/>
    <mergeCell ref="B36:G36"/>
    <mergeCell ref="H35:N35"/>
    <mergeCell ref="O36:P36"/>
    <mergeCell ref="H33:N33"/>
    <mergeCell ref="O34:P34"/>
    <mergeCell ref="Q34:U34"/>
    <mergeCell ref="AA38:AE38"/>
    <mergeCell ref="H37:N37"/>
    <mergeCell ref="R17:AE17"/>
    <mergeCell ref="R16:AE16"/>
    <mergeCell ref="R15:AE15"/>
    <mergeCell ref="R18:AE18"/>
    <mergeCell ref="AI16:AJ17"/>
    <mergeCell ref="G12:G15"/>
    <mergeCell ref="H12:N15"/>
    <mergeCell ref="A17:E17"/>
    <mergeCell ref="G17:N17"/>
    <mergeCell ref="B18:E18"/>
    <mergeCell ref="G18:N18"/>
    <mergeCell ref="A12:F15"/>
    <mergeCell ref="A20:E20"/>
    <mergeCell ref="G20:H20"/>
    <mergeCell ref="I20:J20"/>
    <mergeCell ref="K20:N20"/>
    <mergeCell ref="A19:E19"/>
    <mergeCell ref="V37:Z37"/>
    <mergeCell ref="V32:Z32"/>
    <mergeCell ref="Q30:U30"/>
    <mergeCell ref="B34:G34"/>
    <mergeCell ref="O33:P33"/>
    <mergeCell ref="O32:P32"/>
    <mergeCell ref="O28:P28"/>
    <mergeCell ref="B29:G29"/>
    <mergeCell ref="B28:G28"/>
    <mergeCell ref="H32:N32"/>
    <mergeCell ref="A22:N22"/>
    <mergeCell ref="A24:N24"/>
    <mergeCell ref="G19:N19"/>
    <mergeCell ref="B31:G31"/>
    <mergeCell ref="B30:G30"/>
    <mergeCell ref="B27:G27"/>
    <mergeCell ref="A23:N23"/>
    <mergeCell ref="B32:G32"/>
    <mergeCell ref="B33:G33"/>
    <mergeCell ref="A65:AE65"/>
    <mergeCell ref="O47:P47"/>
    <mergeCell ref="AA45:AE45"/>
    <mergeCell ref="V50:Z50"/>
    <mergeCell ref="AA50:AE50"/>
    <mergeCell ref="AA49:AE49"/>
    <mergeCell ref="AA48:AE48"/>
    <mergeCell ref="A56:AE56"/>
    <mergeCell ref="O46:P46"/>
    <mergeCell ref="A53:AE53"/>
    <mergeCell ref="V48:Z48"/>
    <mergeCell ref="V49:Z49"/>
    <mergeCell ref="V46:Z46"/>
    <mergeCell ref="V47:Z47"/>
    <mergeCell ref="A54:AE54"/>
    <mergeCell ref="A55:AE55"/>
    <mergeCell ref="A64:AE64"/>
    <mergeCell ref="A57:AE57"/>
    <mergeCell ref="A58:AE58"/>
    <mergeCell ref="A61:AE61"/>
    <mergeCell ref="A62:AE62"/>
    <mergeCell ref="A59:AE59"/>
    <mergeCell ref="A60:AE60"/>
    <mergeCell ref="A63:AE63"/>
    <mergeCell ref="AI47:AJ47"/>
    <mergeCell ref="O45:P45"/>
    <mergeCell ref="B47:G47"/>
    <mergeCell ref="H46:N46"/>
    <mergeCell ref="H47:N47"/>
    <mergeCell ref="B45:G45"/>
    <mergeCell ref="H45:N45"/>
    <mergeCell ref="AA46:AE46"/>
    <mergeCell ref="V45:Z45"/>
    <mergeCell ref="AA47:AE47"/>
    <mergeCell ref="B46:G46"/>
    <mergeCell ref="B42:G42"/>
    <mergeCell ref="B44:G44"/>
    <mergeCell ref="O44:P44"/>
    <mergeCell ref="B43:G43"/>
    <mergeCell ref="H43:N43"/>
    <mergeCell ref="H41:N41"/>
    <mergeCell ref="B40:G40"/>
    <mergeCell ref="H40:N40"/>
    <mergeCell ref="B41:G41"/>
    <mergeCell ref="H42:N42"/>
    <mergeCell ref="B39:G39"/>
    <mergeCell ref="O7:Q8"/>
    <mergeCell ref="AI2:AJ2"/>
    <mergeCell ref="O37:P37"/>
    <mergeCell ref="Q37:U37"/>
    <mergeCell ref="O38:P38"/>
    <mergeCell ref="Q45:U45"/>
    <mergeCell ref="O41:P41"/>
    <mergeCell ref="Q47:U47"/>
    <mergeCell ref="Q43:U43"/>
    <mergeCell ref="Q46:U46"/>
    <mergeCell ref="Q44:U44"/>
    <mergeCell ref="O35:P35"/>
    <mergeCell ref="A3:AE3"/>
    <mergeCell ref="W5:Y5"/>
    <mergeCell ref="Z5:AE5"/>
    <mergeCell ref="R13:AE14"/>
    <mergeCell ref="A6:N8"/>
    <mergeCell ref="V39:Z39"/>
    <mergeCell ref="V44:Z44"/>
    <mergeCell ref="V41:Z41"/>
    <mergeCell ref="Q31:U31"/>
    <mergeCell ref="H28:N28"/>
    <mergeCell ref="H29:N29"/>
  </mergeCells>
  <phoneticPr fontId="2"/>
  <dataValidations count="11">
    <dataValidation type="textLength" allowBlank="1" showInputMessage="1" showErrorMessage="1" sqref="K49:U49">
      <formula1>K49</formula1>
      <formula2>K49</formula2>
    </dataValidation>
    <dataValidation type="list" allowBlank="1" showInputMessage="1" showErrorMessage="1" sqref="O7">
      <formula1>"御中,様"</formula1>
    </dataValidation>
    <dataValidation allowBlank="1" showInputMessage="1" sqref="G20:H20"/>
    <dataValidation type="list" allowBlank="1" showInputMessage="1" showErrorMessage="1" sqref="G18:N18">
      <formula1>"現金一括御支払,御振込,その他"</formula1>
    </dataValidation>
    <dataValidation operator="equal" allowBlank="1" showInputMessage="1" showErrorMessage="1" sqref="V47:Z47"/>
    <dataValidation type="textLength" operator="equal" allowBlank="1" showInputMessage="1" showErrorMessage="1" errorTitle="入力禁止" error="直接打ち込みは避けてください。" sqref="V28:Z46 V48:Z48 V50:Z51">
      <formula1>0</formula1>
    </dataValidation>
    <dataValidation type="list" allowBlank="1" showInputMessage="1" showErrorMessage="1" sqref="Q47:U47">
      <formula1>"出精値引,　,"</formula1>
    </dataValidation>
    <dataValidation type="list" allowBlank="1" showInputMessage="1" showErrorMessage="1" sqref="AI3">
      <formula1>"10,8,"</formula1>
    </dataValidation>
    <dataValidation type="textLength" operator="equal" allowBlank="1" showInputMessage="1" errorTitle="入力禁止" error="直接打ち込みは避けてください。" sqref="V49:Z49">
      <formula1>0</formula1>
    </dataValidation>
    <dataValidation type="list" allowBlank="1" showInputMessage="1" showErrorMessage="1" sqref="T20:W20">
      <formula1>"支店長,部長"</formula1>
    </dataValidation>
    <dataValidation type="list" allowBlank="1" showInputMessage="1" showErrorMessage="1" sqref="X20:AA20">
      <formula1>"課長"</formula1>
    </dataValidation>
  </dataValidations>
  <printOptions horizontalCentered="1"/>
  <pageMargins left="0" right="0" top="0.78740157480314965" bottom="0" header="0.19685039370078741" footer="0.51181102362204722"/>
  <pageSetup paperSize="8" scale="89" orientation="portrait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>
          <x14:formula1>
            <xm:f>'Sheet1 (2)'!$A$1:$I$1</xm:f>
          </x14:formula1>
          <xm:sqref>B28:G46</xm:sqref>
        </x14:dataValidation>
        <x14:dataValidation type="list" allowBlank="1" showInputMessage="1">
          <x14:formula1>
            <xm:f>OFFSET('Sheet1 (2)'!$A$2,,MATCH(B$28,'Sheet1 (2)'!$A$1:$I$1,0)-1,3)</xm:f>
          </x14:formula1>
          <xm:sqref>H28:N46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BK66"/>
  <sheetViews>
    <sheetView showGridLines="0" zoomScale="75" zoomScaleNormal="75" workbookViewId="0">
      <selection activeCell="V31" sqref="V31:Z31"/>
    </sheetView>
  </sheetViews>
  <sheetFormatPr defaultColWidth="3.109375" defaultRowHeight="13.2" x14ac:dyDescent="0.2"/>
  <cols>
    <col min="1" max="34" width="3.109375" style="1" customWidth="1"/>
    <col min="35" max="36" width="11.21875" style="1" customWidth="1"/>
    <col min="37" max="37" width="3.109375" style="53" customWidth="1"/>
    <col min="38" max="39" width="11.33203125" style="53" customWidth="1"/>
    <col min="40" max="42" width="3.109375" style="53" customWidth="1"/>
    <col min="43" max="53" width="6.6640625" style="53" customWidth="1"/>
    <col min="54" max="58" width="3.109375" style="53" customWidth="1"/>
    <col min="59" max="63" width="3.109375" style="58" customWidth="1"/>
    <col min="64" max="16384" width="3.109375" style="1"/>
  </cols>
  <sheetData>
    <row r="1" spans="1:56" ht="29.25" customHeight="1" x14ac:dyDescent="0.2">
      <c r="A1" s="79" t="s">
        <v>245</v>
      </c>
    </row>
    <row r="2" spans="1:56" ht="13.8" thickBot="1" x14ac:dyDescent="0.25">
      <c r="O2" s="2"/>
      <c r="AI2" s="124" t="s">
        <v>196</v>
      </c>
      <c r="AJ2" s="124"/>
    </row>
    <row r="3" spans="1:56" ht="28.8" thickBot="1" x14ac:dyDescent="0.25">
      <c r="A3" s="125" t="s">
        <v>2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  <c r="P3" s="125"/>
      <c r="Q3" s="125"/>
      <c r="R3" s="125"/>
      <c r="S3" s="125"/>
      <c r="T3" s="125"/>
      <c r="U3" s="125"/>
      <c r="V3" s="125"/>
      <c r="W3" s="125"/>
      <c r="X3" s="125"/>
      <c r="Y3" s="125"/>
      <c r="Z3" s="125"/>
      <c r="AA3" s="125"/>
      <c r="AB3" s="125"/>
      <c r="AC3" s="125"/>
      <c r="AD3" s="125"/>
      <c r="AE3" s="125"/>
      <c r="AI3" s="108">
        <v>10</v>
      </c>
      <c r="AJ3" s="107" t="s">
        <v>197</v>
      </c>
    </row>
    <row r="4" spans="1:56" ht="11.25" customHeight="1" x14ac:dyDescent="0.2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I4" s="40"/>
      <c r="AK4" s="54"/>
      <c r="AL4" s="54"/>
    </row>
    <row r="5" spans="1:56" x14ac:dyDescent="0.2">
      <c r="W5" s="126" t="s">
        <v>3</v>
      </c>
      <c r="X5" s="126"/>
      <c r="Y5" s="126"/>
      <c r="Z5" s="127">
        <f ca="1">TODAY()</f>
        <v>44133</v>
      </c>
      <c r="AA5" s="127"/>
      <c r="AB5" s="127"/>
      <c r="AC5" s="127"/>
      <c r="AD5" s="127"/>
      <c r="AE5" s="127"/>
      <c r="AQ5" s="106" t="s">
        <v>73</v>
      </c>
      <c r="AR5" s="106" t="s">
        <v>74</v>
      </c>
      <c r="AS5" s="106" t="s">
        <v>75</v>
      </c>
      <c r="AT5" s="106" t="s">
        <v>170</v>
      </c>
      <c r="AU5" s="106" t="s">
        <v>171</v>
      </c>
      <c r="AV5" s="106" t="s">
        <v>172</v>
      </c>
      <c r="AW5" s="106" t="s">
        <v>178</v>
      </c>
      <c r="AX5" s="106" t="s">
        <v>179</v>
      </c>
      <c r="AY5" s="106" t="s">
        <v>180</v>
      </c>
      <c r="AZ5" s="106" t="s">
        <v>76</v>
      </c>
      <c r="BA5" s="104"/>
      <c r="BB5" s="104"/>
      <c r="BC5" s="104"/>
      <c r="BD5" s="104"/>
    </row>
    <row r="6" spans="1:56" ht="3.75" customHeight="1" x14ac:dyDescent="0.2">
      <c r="A6" s="437"/>
      <c r="B6" s="438"/>
      <c r="C6" s="438"/>
      <c r="D6" s="438"/>
      <c r="E6" s="438"/>
      <c r="F6" s="438"/>
      <c r="G6" s="438"/>
      <c r="H6" s="438"/>
      <c r="I6" s="438"/>
      <c r="J6" s="438"/>
      <c r="K6" s="438"/>
      <c r="L6" s="438"/>
      <c r="M6" s="438"/>
      <c r="N6" s="438"/>
      <c r="W6" s="4"/>
      <c r="X6" s="4"/>
      <c r="Y6" s="4"/>
      <c r="Z6" s="4"/>
      <c r="AA6" s="4"/>
      <c r="AB6" s="4"/>
      <c r="AC6" s="4"/>
      <c r="AQ6" s="106" t="s">
        <v>85</v>
      </c>
      <c r="AR6" s="106" t="s">
        <v>85</v>
      </c>
      <c r="AS6" s="106" t="s">
        <v>85</v>
      </c>
      <c r="AT6" s="106" t="s">
        <v>173</v>
      </c>
      <c r="AU6" s="106" t="s">
        <v>173</v>
      </c>
      <c r="AV6" s="106" t="s">
        <v>173</v>
      </c>
      <c r="AW6" s="106" t="s">
        <v>173</v>
      </c>
      <c r="AX6" s="106" t="s">
        <v>173</v>
      </c>
      <c r="AY6" s="106" t="s">
        <v>173</v>
      </c>
      <c r="AZ6" s="106" t="s">
        <v>36</v>
      </c>
      <c r="BA6" s="104"/>
      <c r="BB6" s="104"/>
      <c r="BC6" s="104"/>
      <c r="BD6" s="104"/>
    </row>
    <row r="7" spans="1:56" ht="12.75" customHeight="1" x14ac:dyDescent="0.2">
      <c r="A7" s="438"/>
      <c r="B7" s="438"/>
      <c r="C7" s="438"/>
      <c r="D7" s="438"/>
      <c r="E7" s="438"/>
      <c r="F7" s="438"/>
      <c r="G7" s="438"/>
      <c r="H7" s="438"/>
      <c r="I7" s="438"/>
      <c r="J7" s="438"/>
      <c r="K7" s="438"/>
      <c r="L7" s="438"/>
      <c r="M7" s="438"/>
      <c r="N7" s="438"/>
      <c r="O7" s="440" t="s">
        <v>84</v>
      </c>
      <c r="P7" s="440"/>
      <c r="Q7" s="440"/>
      <c r="W7" s="4"/>
      <c r="X7" s="4"/>
      <c r="Y7" s="4"/>
      <c r="Z7" s="4"/>
      <c r="AA7" s="4"/>
      <c r="AB7" s="4"/>
      <c r="AC7" s="4"/>
      <c r="AQ7" s="106"/>
      <c r="AR7" s="106"/>
      <c r="AS7" s="106"/>
      <c r="AT7" s="106" t="s">
        <v>174</v>
      </c>
      <c r="AU7" s="106" t="s">
        <v>174</v>
      </c>
      <c r="AV7" s="106" t="s">
        <v>174</v>
      </c>
      <c r="AW7" s="106" t="s">
        <v>174</v>
      </c>
      <c r="AX7" s="106" t="s">
        <v>174</v>
      </c>
      <c r="AY7" s="106" t="s">
        <v>174</v>
      </c>
      <c r="AZ7" s="106"/>
      <c r="BA7" s="104"/>
      <c r="BB7" s="104"/>
      <c r="BC7" s="104"/>
      <c r="BD7" s="104"/>
    </row>
    <row r="8" spans="1:56" ht="6" customHeight="1" thickBot="1" x14ac:dyDescent="0.25">
      <c r="A8" s="439"/>
      <c r="B8" s="439"/>
      <c r="C8" s="439"/>
      <c r="D8" s="439"/>
      <c r="E8" s="439"/>
      <c r="F8" s="439"/>
      <c r="G8" s="439"/>
      <c r="H8" s="439"/>
      <c r="I8" s="439"/>
      <c r="J8" s="439"/>
      <c r="K8" s="439"/>
      <c r="L8" s="439"/>
      <c r="M8" s="439"/>
      <c r="N8" s="439"/>
      <c r="O8" s="440"/>
      <c r="P8" s="440"/>
      <c r="Q8" s="440"/>
      <c r="AQ8" s="106"/>
      <c r="AR8" s="106"/>
      <c r="AS8" s="106"/>
      <c r="AT8" s="106" t="s">
        <v>175</v>
      </c>
      <c r="AU8" s="106" t="s">
        <v>175</v>
      </c>
      <c r="AV8" s="106" t="s">
        <v>175</v>
      </c>
      <c r="AW8" s="106" t="s">
        <v>175</v>
      </c>
      <c r="AX8" s="106" t="s">
        <v>175</v>
      </c>
      <c r="AY8" s="106" t="s">
        <v>175</v>
      </c>
      <c r="AZ8" s="106"/>
      <c r="BA8" s="104"/>
      <c r="BB8" s="104"/>
      <c r="BC8" s="104"/>
      <c r="BD8" s="104"/>
    </row>
    <row r="9" spans="1:56" ht="10.5" customHeight="1" x14ac:dyDescent="0.25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7"/>
      <c r="N9" s="7"/>
      <c r="O9" s="5"/>
      <c r="P9" s="5"/>
      <c r="AI9" s="60"/>
      <c r="AJ9" s="60"/>
      <c r="AK9" s="61"/>
      <c r="AL9" s="80"/>
      <c r="AM9" s="80"/>
      <c r="AN9" s="56"/>
      <c r="AO9" s="61"/>
      <c r="AQ9" s="106"/>
      <c r="AR9" s="106"/>
      <c r="AS9" s="106"/>
      <c r="AT9" s="106" t="s">
        <v>176</v>
      </c>
      <c r="AU9" s="106" t="s">
        <v>176</v>
      </c>
      <c r="AV9" s="106" t="s">
        <v>176</v>
      </c>
      <c r="AW9" s="106" t="s">
        <v>176</v>
      </c>
      <c r="AX9" s="106" t="s">
        <v>176</v>
      </c>
      <c r="AY9" s="106" t="s">
        <v>176</v>
      </c>
      <c r="AZ9" s="106"/>
      <c r="BA9" s="104"/>
      <c r="BB9" s="104"/>
      <c r="BC9" s="104"/>
      <c r="BD9" s="104"/>
    </row>
    <row r="10" spans="1:56" ht="13.5" customHeight="1" x14ac:dyDescent="0.2">
      <c r="A10" s="6" t="s">
        <v>4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AI10" s="60"/>
      <c r="AJ10" s="60"/>
      <c r="AK10" s="61"/>
      <c r="AL10" s="80"/>
      <c r="AM10" s="80"/>
      <c r="AN10" s="56"/>
      <c r="AO10" s="61"/>
      <c r="AQ10" s="106"/>
      <c r="AR10" s="106"/>
      <c r="AS10" s="106"/>
      <c r="AT10" s="106" t="s">
        <v>177</v>
      </c>
      <c r="AU10" s="106" t="s">
        <v>177</v>
      </c>
      <c r="AV10" s="106" t="s">
        <v>177</v>
      </c>
      <c r="AW10" s="106" t="s">
        <v>177</v>
      </c>
      <c r="AX10" s="106" t="s">
        <v>177</v>
      </c>
      <c r="AY10" s="106" t="s">
        <v>177</v>
      </c>
      <c r="AZ10" s="106"/>
      <c r="BA10" s="104"/>
      <c r="BB10" s="104"/>
      <c r="BC10" s="104"/>
      <c r="BD10" s="104"/>
    </row>
    <row r="11" spans="1:56" ht="15.9" customHeight="1" thickBot="1" x14ac:dyDescent="0.25">
      <c r="A11" s="6"/>
      <c r="B11" s="62"/>
      <c r="C11" s="62"/>
      <c r="D11" s="62"/>
      <c r="E11" s="62"/>
      <c r="F11" s="62"/>
      <c r="G11" s="6"/>
      <c r="H11" s="63"/>
      <c r="I11" s="63"/>
      <c r="J11" s="63"/>
      <c r="K11" s="63"/>
      <c r="L11" s="63"/>
      <c r="M11" s="63"/>
      <c r="N11" s="63"/>
      <c r="AI11" s="64"/>
      <c r="AJ11" s="64"/>
      <c r="AK11" s="61"/>
      <c r="AL11" s="81"/>
      <c r="AM11" s="81"/>
      <c r="AN11" s="56"/>
      <c r="AO11" s="61"/>
      <c r="AQ11" s="106"/>
      <c r="AR11" s="106"/>
      <c r="AS11" s="106"/>
      <c r="AT11" s="106"/>
      <c r="AU11" s="106"/>
      <c r="AV11" s="106"/>
      <c r="AW11" s="106"/>
      <c r="AX11" s="106"/>
      <c r="AY11" s="106"/>
      <c r="AZ11" s="106"/>
      <c r="BA11" s="104"/>
      <c r="BB11" s="104"/>
      <c r="BC11" s="104"/>
      <c r="BD11" s="104"/>
    </row>
    <row r="12" spans="1:56" ht="15.9" customHeight="1" x14ac:dyDescent="0.2">
      <c r="A12" s="135" t="s">
        <v>24</v>
      </c>
      <c r="B12" s="136"/>
      <c r="C12" s="136"/>
      <c r="D12" s="136"/>
      <c r="E12" s="136"/>
      <c r="F12" s="136"/>
      <c r="G12" s="141" t="s">
        <v>58</v>
      </c>
      <c r="H12" s="144">
        <f>V50</f>
        <v>0</v>
      </c>
      <c r="I12" s="144"/>
      <c r="J12" s="144"/>
      <c r="K12" s="144"/>
      <c r="L12" s="144"/>
      <c r="M12" s="144"/>
      <c r="N12" s="145"/>
      <c r="AI12" s="65"/>
      <c r="AJ12" s="66"/>
      <c r="AK12" s="67"/>
      <c r="AL12" s="82"/>
      <c r="AM12" s="83"/>
      <c r="AN12" s="67"/>
      <c r="AO12" s="61"/>
      <c r="AQ12" s="102"/>
      <c r="AR12" s="102"/>
      <c r="AS12" s="102"/>
      <c r="AT12" s="102"/>
      <c r="AU12" s="102"/>
      <c r="AV12" s="102"/>
      <c r="AW12" s="102"/>
      <c r="AX12" s="102"/>
      <c r="AY12" s="102"/>
      <c r="AZ12" s="102"/>
      <c r="BA12" s="101"/>
      <c r="BB12" s="101"/>
    </row>
    <row r="13" spans="1:56" ht="15.9" customHeight="1" x14ac:dyDescent="0.2">
      <c r="A13" s="137"/>
      <c r="B13" s="138"/>
      <c r="C13" s="138"/>
      <c r="D13" s="138"/>
      <c r="E13" s="138"/>
      <c r="F13" s="138"/>
      <c r="G13" s="478"/>
      <c r="H13" s="146"/>
      <c r="I13" s="146"/>
      <c r="J13" s="146"/>
      <c r="K13" s="146"/>
      <c r="L13" s="146"/>
      <c r="M13" s="146"/>
      <c r="N13" s="147"/>
      <c r="R13" s="150" t="s">
        <v>14</v>
      </c>
      <c r="S13" s="150"/>
      <c r="T13" s="150"/>
      <c r="U13" s="150"/>
      <c r="V13" s="150"/>
      <c r="W13" s="150"/>
      <c r="X13" s="150"/>
      <c r="Y13" s="150"/>
      <c r="Z13" s="150"/>
      <c r="AA13" s="150"/>
      <c r="AB13" s="150"/>
      <c r="AC13" s="150"/>
      <c r="AD13" s="150"/>
      <c r="AE13" s="150"/>
      <c r="AI13" s="68"/>
      <c r="AJ13" s="68"/>
      <c r="AK13" s="61"/>
      <c r="AL13" s="61"/>
      <c r="AM13" s="61"/>
      <c r="AN13" s="61"/>
      <c r="AO13" s="61"/>
      <c r="AQ13" s="101"/>
      <c r="AR13" s="101"/>
      <c r="AS13" s="101"/>
      <c r="AT13" s="101"/>
      <c r="AU13" s="101"/>
      <c r="AV13" s="101"/>
      <c r="AW13" s="101"/>
      <c r="AX13" s="101"/>
      <c r="AY13" s="101"/>
      <c r="AZ13" s="101"/>
      <c r="BA13" s="101"/>
      <c r="BB13" s="101"/>
    </row>
    <row r="14" spans="1:56" ht="4.5" customHeight="1" x14ac:dyDescent="0.2">
      <c r="A14" s="137"/>
      <c r="B14" s="138"/>
      <c r="C14" s="138"/>
      <c r="D14" s="138"/>
      <c r="E14" s="138"/>
      <c r="F14" s="138"/>
      <c r="G14" s="478"/>
      <c r="H14" s="146"/>
      <c r="I14" s="146"/>
      <c r="J14" s="146"/>
      <c r="K14" s="146"/>
      <c r="L14" s="146"/>
      <c r="M14" s="146"/>
      <c r="N14" s="147"/>
      <c r="R14" s="150"/>
      <c r="S14" s="150"/>
      <c r="T14" s="150"/>
      <c r="U14" s="150"/>
      <c r="V14" s="150"/>
      <c r="W14" s="150"/>
      <c r="X14" s="150"/>
      <c r="Y14" s="150"/>
      <c r="Z14" s="150"/>
      <c r="AA14" s="150"/>
      <c r="AB14" s="150"/>
      <c r="AC14" s="150"/>
      <c r="AD14" s="150"/>
      <c r="AE14" s="150"/>
      <c r="AQ14" s="101"/>
      <c r="AR14" s="101"/>
      <c r="AS14" s="101"/>
      <c r="AT14" s="101"/>
      <c r="AU14" s="101"/>
      <c r="AV14" s="101"/>
      <c r="AW14" s="101"/>
      <c r="AX14" s="101"/>
      <c r="AY14" s="101"/>
      <c r="AZ14" s="101"/>
      <c r="BA14" s="101"/>
      <c r="BB14" s="101"/>
    </row>
    <row r="15" spans="1:56" ht="15.9" customHeight="1" thickBot="1" x14ac:dyDescent="0.25">
      <c r="A15" s="139"/>
      <c r="B15" s="140"/>
      <c r="C15" s="140"/>
      <c r="D15" s="140"/>
      <c r="E15" s="140"/>
      <c r="F15" s="140"/>
      <c r="G15" s="479"/>
      <c r="H15" s="148"/>
      <c r="I15" s="148"/>
      <c r="J15" s="148"/>
      <c r="K15" s="148"/>
      <c r="L15" s="148"/>
      <c r="M15" s="148"/>
      <c r="N15" s="149"/>
      <c r="R15" s="432" t="s">
        <v>82</v>
      </c>
      <c r="S15" s="433"/>
      <c r="T15" s="433"/>
      <c r="U15" s="433"/>
      <c r="V15" s="433"/>
      <c r="W15" s="433"/>
      <c r="X15" s="433"/>
      <c r="Y15" s="433"/>
      <c r="Z15" s="433"/>
      <c r="AA15" s="433"/>
      <c r="AB15" s="433"/>
      <c r="AC15" s="433"/>
      <c r="AD15" s="433"/>
      <c r="AE15" s="433"/>
      <c r="AI15" s="60"/>
      <c r="AJ15" s="60"/>
      <c r="AK15" s="56"/>
    </row>
    <row r="16" spans="1:56" ht="15.9" customHeight="1" thickTop="1" x14ac:dyDescent="0.2">
      <c r="A16" s="62"/>
      <c r="B16" s="62"/>
      <c r="C16" s="62"/>
      <c r="D16" s="62"/>
      <c r="E16" s="62"/>
      <c r="F16" s="62"/>
      <c r="G16" s="69"/>
      <c r="H16" s="63"/>
      <c r="I16" s="63"/>
      <c r="J16" s="63"/>
      <c r="K16" s="63"/>
      <c r="L16" s="63"/>
      <c r="M16" s="63"/>
      <c r="N16" s="63"/>
      <c r="R16" s="432" t="s">
        <v>189</v>
      </c>
      <c r="S16" s="433"/>
      <c r="T16" s="433"/>
      <c r="U16" s="433"/>
      <c r="V16" s="433"/>
      <c r="W16" s="433"/>
      <c r="X16" s="433"/>
      <c r="Y16" s="433"/>
      <c r="Z16" s="433"/>
      <c r="AA16" s="433"/>
      <c r="AB16" s="433"/>
      <c r="AC16" s="433"/>
      <c r="AD16" s="433"/>
      <c r="AE16" s="433"/>
      <c r="AI16" s="474" t="s">
        <v>51</v>
      </c>
      <c r="AJ16" s="475"/>
    </row>
    <row r="17" spans="1:37" ht="15.9" customHeight="1" thickBot="1" x14ac:dyDescent="0.25">
      <c r="A17" s="185" t="s">
        <v>59</v>
      </c>
      <c r="B17" s="185"/>
      <c r="C17" s="185"/>
      <c r="D17" s="185"/>
      <c r="E17" s="185"/>
      <c r="F17" s="70" t="s">
        <v>55</v>
      </c>
      <c r="G17" s="430" t="s">
        <v>60</v>
      </c>
      <c r="H17" s="430"/>
      <c r="I17" s="430"/>
      <c r="J17" s="430"/>
      <c r="K17" s="430"/>
      <c r="L17" s="430"/>
      <c r="M17" s="430"/>
      <c r="N17" s="430"/>
      <c r="R17" s="432" t="s">
        <v>190</v>
      </c>
      <c r="S17" s="433"/>
      <c r="T17" s="433"/>
      <c r="U17" s="433"/>
      <c r="V17" s="433"/>
      <c r="W17" s="433"/>
      <c r="X17" s="433"/>
      <c r="Y17" s="433"/>
      <c r="Z17" s="433"/>
      <c r="AA17" s="433"/>
      <c r="AB17" s="433"/>
      <c r="AC17" s="433"/>
      <c r="AD17" s="433"/>
      <c r="AE17" s="433"/>
      <c r="AI17" s="476"/>
      <c r="AJ17" s="477"/>
    </row>
    <row r="18" spans="1:37" ht="13.5" customHeight="1" thickTop="1" thickBot="1" x14ac:dyDescent="0.25">
      <c r="B18" s="185" t="s">
        <v>56</v>
      </c>
      <c r="C18" s="185"/>
      <c r="D18" s="185"/>
      <c r="E18" s="185"/>
      <c r="F18" s="11" t="s">
        <v>61</v>
      </c>
      <c r="G18" s="429" t="s">
        <v>57</v>
      </c>
      <c r="H18" s="430"/>
      <c r="I18" s="430"/>
      <c r="J18" s="430"/>
      <c r="K18" s="430"/>
      <c r="L18" s="430"/>
      <c r="M18" s="430"/>
      <c r="N18" s="430"/>
      <c r="R18" s="432" t="s">
        <v>81</v>
      </c>
      <c r="S18" s="433"/>
      <c r="T18" s="433"/>
      <c r="U18" s="433"/>
      <c r="V18" s="433"/>
      <c r="W18" s="433"/>
      <c r="X18" s="433"/>
      <c r="Y18" s="433"/>
      <c r="Z18" s="433"/>
      <c r="AA18" s="433"/>
      <c r="AB18" s="433"/>
      <c r="AC18" s="433"/>
      <c r="AD18" s="433"/>
      <c r="AE18" s="433"/>
      <c r="AI18" s="46" t="s">
        <v>49</v>
      </c>
      <c r="AJ18" s="44" t="s">
        <v>50</v>
      </c>
    </row>
    <row r="19" spans="1:37" ht="13.5" customHeight="1" thickBot="1" x14ac:dyDescent="0.25">
      <c r="A19" s="185" t="s">
        <v>62</v>
      </c>
      <c r="B19" s="185"/>
      <c r="C19" s="185"/>
      <c r="D19" s="185"/>
      <c r="E19" s="185"/>
      <c r="F19" s="11" t="s">
        <v>63</v>
      </c>
      <c r="G19" s="430" t="s">
        <v>242</v>
      </c>
      <c r="H19" s="430"/>
      <c r="I19" s="430"/>
      <c r="J19" s="430"/>
      <c r="K19" s="430"/>
      <c r="L19" s="430"/>
      <c r="M19" s="430"/>
      <c r="N19" s="430"/>
      <c r="AI19" s="49"/>
      <c r="AJ19" s="45">
        <f>ROUNDUP(AI19/AK19,0)</f>
        <v>0</v>
      </c>
      <c r="AK19" s="57">
        <f>$H$49/100+1</f>
        <v>1.1000000000000001</v>
      </c>
    </row>
    <row r="20" spans="1:37" ht="13.5" customHeight="1" thickBot="1" x14ac:dyDescent="0.25">
      <c r="A20" s="185" t="s">
        <v>64</v>
      </c>
      <c r="B20" s="185"/>
      <c r="C20" s="185"/>
      <c r="D20" s="185"/>
      <c r="E20" s="185"/>
      <c r="F20" s="11" t="s">
        <v>63</v>
      </c>
      <c r="G20" s="179">
        <v>1</v>
      </c>
      <c r="H20" s="179"/>
      <c r="I20" s="185" t="s">
        <v>0</v>
      </c>
      <c r="J20" s="185"/>
      <c r="K20" s="185" t="s">
        <v>6</v>
      </c>
      <c r="L20" s="185"/>
      <c r="M20" s="185"/>
      <c r="N20" s="185"/>
      <c r="R20" s="121"/>
      <c r="S20" s="121"/>
      <c r="T20" s="178" t="s">
        <v>240</v>
      </c>
      <c r="U20" s="179"/>
      <c r="V20" s="179"/>
      <c r="W20" s="180"/>
      <c r="X20" s="178"/>
      <c r="Y20" s="179"/>
      <c r="Z20" s="179"/>
      <c r="AA20" s="180"/>
      <c r="AB20" s="178" t="s">
        <v>241</v>
      </c>
      <c r="AC20" s="179"/>
      <c r="AD20" s="179"/>
      <c r="AE20" s="180"/>
      <c r="AI20" s="71"/>
      <c r="AJ20" s="71"/>
    </row>
    <row r="21" spans="1:37" ht="13.5" customHeight="1" thickTop="1" x14ac:dyDescent="0.2">
      <c r="A21" s="72"/>
      <c r="B21" s="41"/>
      <c r="C21" s="41"/>
      <c r="D21" s="41"/>
      <c r="E21" s="41"/>
      <c r="F21" s="73"/>
      <c r="G21" s="72"/>
      <c r="H21" s="41"/>
      <c r="I21" s="41"/>
      <c r="J21" s="41"/>
      <c r="K21" s="41"/>
      <c r="L21" s="41"/>
      <c r="M21" s="41"/>
      <c r="N21" s="41"/>
      <c r="T21" s="189"/>
      <c r="U21" s="190"/>
      <c r="V21" s="190"/>
      <c r="W21" s="191"/>
      <c r="X21" s="189"/>
      <c r="Y21" s="190"/>
      <c r="Z21" s="190"/>
      <c r="AA21" s="191"/>
      <c r="AB21" s="189"/>
      <c r="AC21" s="190"/>
      <c r="AD21" s="190"/>
      <c r="AE21" s="191"/>
      <c r="AI21" s="474" t="s">
        <v>54</v>
      </c>
      <c r="AJ21" s="475"/>
    </row>
    <row r="22" spans="1:37" ht="13.5" customHeight="1" thickBot="1" x14ac:dyDescent="0.25">
      <c r="A22" s="484" t="s">
        <v>22</v>
      </c>
      <c r="B22" s="485"/>
      <c r="C22" s="485"/>
      <c r="D22" s="485"/>
      <c r="E22" s="485"/>
      <c r="F22" s="485"/>
      <c r="G22" s="485"/>
      <c r="H22" s="485"/>
      <c r="I22" s="485"/>
      <c r="J22" s="485"/>
      <c r="K22" s="485"/>
      <c r="L22" s="485"/>
      <c r="M22" s="485"/>
      <c r="N22" s="486"/>
      <c r="T22" s="192"/>
      <c r="U22" s="193"/>
      <c r="V22" s="193"/>
      <c r="W22" s="194"/>
      <c r="X22" s="192"/>
      <c r="Y22" s="193"/>
      <c r="Z22" s="193"/>
      <c r="AA22" s="194"/>
      <c r="AB22" s="192"/>
      <c r="AC22" s="193"/>
      <c r="AD22" s="193"/>
      <c r="AE22" s="194"/>
      <c r="AI22" s="476"/>
      <c r="AJ22" s="477"/>
    </row>
    <row r="23" spans="1:37" ht="13.5" customHeight="1" thickTop="1" thickBot="1" x14ac:dyDescent="0.25">
      <c r="A23" s="472"/>
      <c r="B23" s="193"/>
      <c r="C23" s="193"/>
      <c r="D23" s="193"/>
      <c r="E23" s="193"/>
      <c r="F23" s="193"/>
      <c r="G23" s="193"/>
      <c r="H23" s="193"/>
      <c r="I23" s="193"/>
      <c r="J23" s="193"/>
      <c r="K23" s="193"/>
      <c r="L23" s="193"/>
      <c r="M23" s="193"/>
      <c r="N23" s="473"/>
      <c r="T23" s="192"/>
      <c r="U23" s="193"/>
      <c r="V23" s="193"/>
      <c r="W23" s="194"/>
      <c r="X23" s="192"/>
      <c r="Y23" s="193"/>
      <c r="Z23" s="193"/>
      <c r="AA23" s="194"/>
      <c r="AB23" s="192"/>
      <c r="AC23" s="193"/>
      <c r="AD23" s="193"/>
      <c r="AE23" s="194"/>
      <c r="AI23" s="46" t="s">
        <v>50</v>
      </c>
      <c r="AJ23" s="44" t="s">
        <v>49</v>
      </c>
    </row>
    <row r="24" spans="1:37" ht="13.5" customHeight="1" thickBot="1" x14ac:dyDescent="0.25">
      <c r="A24" s="469"/>
      <c r="B24" s="470"/>
      <c r="C24" s="470"/>
      <c r="D24" s="470"/>
      <c r="E24" s="470"/>
      <c r="F24" s="470"/>
      <c r="G24" s="470"/>
      <c r="H24" s="470"/>
      <c r="I24" s="470"/>
      <c r="J24" s="470"/>
      <c r="K24" s="470"/>
      <c r="L24" s="470"/>
      <c r="M24" s="470"/>
      <c r="N24" s="471"/>
      <c r="T24" s="195"/>
      <c r="U24" s="196"/>
      <c r="V24" s="196"/>
      <c r="W24" s="197"/>
      <c r="X24" s="195"/>
      <c r="Y24" s="196"/>
      <c r="Z24" s="196"/>
      <c r="AA24" s="197"/>
      <c r="AB24" s="195"/>
      <c r="AC24" s="196"/>
      <c r="AD24" s="196"/>
      <c r="AE24" s="197"/>
      <c r="AI24" s="49"/>
      <c r="AJ24" s="45">
        <f>SUM(AI24,AK24)</f>
        <v>0</v>
      </c>
      <c r="AK24" s="57">
        <f>INT(AI24*$H$49/100)</f>
        <v>0</v>
      </c>
    </row>
    <row r="25" spans="1:37" ht="4.5" customHeight="1" x14ac:dyDescent="0.2"/>
    <row r="26" spans="1:37" ht="12" customHeight="1" thickBot="1" x14ac:dyDescent="0.25">
      <c r="A26" s="12" t="s">
        <v>7</v>
      </c>
      <c r="AI26" s="201" t="s">
        <v>30</v>
      </c>
      <c r="AJ26" s="201"/>
    </row>
    <row r="27" spans="1:37" ht="13.5" customHeight="1" thickBot="1" x14ac:dyDescent="0.25">
      <c r="A27" s="13" t="s">
        <v>65</v>
      </c>
      <c r="B27" s="202" t="s">
        <v>8</v>
      </c>
      <c r="C27" s="203"/>
      <c r="D27" s="203"/>
      <c r="E27" s="203"/>
      <c r="F27" s="203"/>
      <c r="G27" s="204"/>
      <c r="H27" s="202" t="s">
        <v>26</v>
      </c>
      <c r="I27" s="203"/>
      <c r="J27" s="203"/>
      <c r="K27" s="203"/>
      <c r="L27" s="203"/>
      <c r="M27" s="203"/>
      <c r="N27" s="204"/>
      <c r="O27" s="202" t="s">
        <v>9</v>
      </c>
      <c r="P27" s="204"/>
      <c r="Q27" s="202" t="s">
        <v>10</v>
      </c>
      <c r="R27" s="203"/>
      <c r="S27" s="203"/>
      <c r="T27" s="203"/>
      <c r="U27" s="204"/>
      <c r="V27" s="202" t="s">
        <v>11</v>
      </c>
      <c r="W27" s="205"/>
      <c r="X27" s="205"/>
      <c r="Y27" s="205"/>
      <c r="Z27" s="206"/>
      <c r="AA27" s="207" t="s">
        <v>12</v>
      </c>
      <c r="AB27" s="205"/>
      <c r="AC27" s="205"/>
      <c r="AD27" s="205"/>
      <c r="AE27" s="208"/>
      <c r="AI27" s="48" t="s">
        <v>31</v>
      </c>
      <c r="AJ27" s="33" t="s">
        <v>27</v>
      </c>
    </row>
    <row r="28" spans="1:37" ht="19.5" customHeight="1" x14ac:dyDescent="0.2">
      <c r="A28" s="14">
        <v>1</v>
      </c>
      <c r="B28" s="419"/>
      <c r="C28" s="420"/>
      <c r="D28" s="420"/>
      <c r="E28" s="420"/>
      <c r="F28" s="420"/>
      <c r="G28" s="421"/>
      <c r="H28" s="422"/>
      <c r="I28" s="423"/>
      <c r="J28" s="423"/>
      <c r="K28" s="423"/>
      <c r="L28" s="423"/>
      <c r="M28" s="423"/>
      <c r="N28" s="424"/>
      <c r="O28" s="425"/>
      <c r="P28" s="426"/>
      <c r="Q28" s="427"/>
      <c r="R28" s="397"/>
      <c r="S28" s="397"/>
      <c r="T28" s="397"/>
      <c r="U28" s="398"/>
      <c r="V28" s="217">
        <f t="shared" ref="V28:V46" si="0">O28*Q28</f>
        <v>0</v>
      </c>
      <c r="W28" s="218"/>
      <c r="X28" s="218"/>
      <c r="Y28" s="218"/>
      <c r="Z28" s="219"/>
      <c r="AA28" s="383"/>
      <c r="AB28" s="384"/>
      <c r="AC28" s="384"/>
      <c r="AD28" s="384"/>
      <c r="AE28" s="385"/>
      <c r="AI28" s="50"/>
      <c r="AJ28" s="47">
        <f t="shared" ref="AJ28:AJ46" si="1">AI28*O28</f>
        <v>0</v>
      </c>
    </row>
    <row r="29" spans="1:37" ht="19.5" customHeight="1" x14ac:dyDescent="0.2">
      <c r="A29" s="15">
        <v>2</v>
      </c>
      <c r="B29" s="405"/>
      <c r="C29" s="406"/>
      <c r="D29" s="406"/>
      <c r="E29" s="406"/>
      <c r="F29" s="406"/>
      <c r="G29" s="407"/>
      <c r="H29" s="405"/>
      <c r="I29" s="406"/>
      <c r="J29" s="406"/>
      <c r="K29" s="406"/>
      <c r="L29" s="406"/>
      <c r="M29" s="406"/>
      <c r="N29" s="407"/>
      <c r="O29" s="408"/>
      <c r="P29" s="409"/>
      <c r="Q29" s="410"/>
      <c r="R29" s="411"/>
      <c r="S29" s="411"/>
      <c r="T29" s="411"/>
      <c r="U29" s="412"/>
      <c r="V29" s="231">
        <f t="shared" si="0"/>
        <v>0</v>
      </c>
      <c r="W29" s="232"/>
      <c r="X29" s="232"/>
      <c r="Y29" s="232"/>
      <c r="Z29" s="233"/>
      <c r="AA29" s="362"/>
      <c r="AB29" s="363"/>
      <c r="AC29" s="363"/>
      <c r="AD29" s="363"/>
      <c r="AE29" s="364"/>
      <c r="AI29" s="51"/>
      <c r="AJ29" s="47">
        <f t="shared" si="1"/>
        <v>0</v>
      </c>
    </row>
    <row r="30" spans="1:37" ht="19.5" customHeight="1" x14ac:dyDescent="0.2">
      <c r="A30" s="14">
        <v>3</v>
      </c>
      <c r="B30" s="405"/>
      <c r="C30" s="406"/>
      <c r="D30" s="406"/>
      <c r="E30" s="406"/>
      <c r="F30" s="406"/>
      <c r="G30" s="407"/>
      <c r="H30" s="405"/>
      <c r="I30" s="406"/>
      <c r="J30" s="406"/>
      <c r="K30" s="406"/>
      <c r="L30" s="406"/>
      <c r="M30" s="406"/>
      <c r="N30" s="407"/>
      <c r="O30" s="408"/>
      <c r="P30" s="409"/>
      <c r="Q30" s="410"/>
      <c r="R30" s="411"/>
      <c r="S30" s="411"/>
      <c r="T30" s="411"/>
      <c r="U30" s="412"/>
      <c r="V30" s="231">
        <f t="shared" si="0"/>
        <v>0</v>
      </c>
      <c r="W30" s="232"/>
      <c r="X30" s="232"/>
      <c r="Y30" s="232"/>
      <c r="Z30" s="233"/>
      <c r="AA30" s="362"/>
      <c r="AB30" s="363"/>
      <c r="AC30" s="363"/>
      <c r="AD30" s="363"/>
      <c r="AE30" s="364"/>
      <c r="AI30" s="51"/>
      <c r="AJ30" s="47">
        <f t="shared" si="1"/>
        <v>0</v>
      </c>
    </row>
    <row r="31" spans="1:37" ht="19.5" customHeight="1" x14ac:dyDescent="0.2">
      <c r="A31" s="15">
        <v>4</v>
      </c>
      <c r="B31" s="405"/>
      <c r="C31" s="406"/>
      <c r="D31" s="406"/>
      <c r="E31" s="406"/>
      <c r="F31" s="406"/>
      <c r="G31" s="407"/>
      <c r="H31" s="405"/>
      <c r="I31" s="406"/>
      <c r="J31" s="406"/>
      <c r="K31" s="406"/>
      <c r="L31" s="406"/>
      <c r="M31" s="406"/>
      <c r="N31" s="407"/>
      <c r="O31" s="408"/>
      <c r="P31" s="409"/>
      <c r="Q31" s="410"/>
      <c r="R31" s="411"/>
      <c r="S31" s="411"/>
      <c r="T31" s="411"/>
      <c r="U31" s="412"/>
      <c r="V31" s="231">
        <f t="shared" si="0"/>
        <v>0</v>
      </c>
      <c r="W31" s="232"/>
      <c r="X31" s="232"/>
      <c r="Y31" s="232"/>
      <c r="Z31" s="233"/>
      <c r="AA31" s="362"/>
      <c r="AB31" s="363"/>
      <c r="AC31" s="363"/>
      <c r="AD31" s="363"/>
      <c r="AE31" s="364"/>
      <c r="AI31" s="51"/>
      <c r="AJ31" s="47">
        <f t="shared" si="1"/>
        <v>0</v>
      </c>
    </row>
    <row r="32" spans="1:37" ht="19.5" customHeight="1" x14ac:dyDescent="0.2">
      <c r="A32" s="14">
        <v>5</v>
      </c>
      <c r="B32" s="405"/>
      <c r="C32" s="406"/>
      <c r="D32" s="406"/>
      <c r="E32" s="406"/>
      <c r="F32" s="406"/>
      <c r="G32" s="407"/>
      <c r="H32" s="405"/>
      <c r="I32" s="406"/>
      <c r="J32" s="406"/>
      <c r="K32" s="406"/>
      <c r="L32" s="406"/>
      <c r="M32" s="406"/>
      <c r="N32" s="407"/>
      <c r="O32" s="408"/>
      <c r="P32" s="409"/>
      <c r="Q32" s="410"/>
      <c r="R32" s="411"/>
      <c r="S32" s="411"/>
      <c r="T32" s="411"/>
      <c r="U32" s="412"/>
      <c r="V32" s="231">
        <f t="shared" si="0"/>
        <v>0</v>
      </c>
      <c r="W32" s="232"/>
      <c r="X32" s="232"/>
      <c r="Y32" s="232"/>
      <c r="Z32" s="233"/>
      <c r="AA32" s="362"/>
      <c r="AB32" s="363"/>
      <c r="AC32" s="363"/>
      <c r="AD32" s="363"/>
      <c r="AE32" s="364"/>
      <c r="AI32" s="51"/>
      <c r="AJ32" s="47">
        <f t="shared" si="1"/>
        <v>0</v>
      </c>
    </row>
    <row r="33" spans="1:39" ht="19.5" customHeight="1" x14ac:dyDescent="0.2">
      <c r="A33" s="15">
        <v>6</v>
      </c>
      <c r="B33" s="405"/>
      <c r="C33" s="406"/>
      <c r="D33" s="406"/>
      <c r="E33" s="406"/>
      <c r="F33" s="406"/>
      <c r="G33" s="407"/>
      <c r="H33" s="405"/>
      <c r="I33" s="406"/>
      <c r="J33" s="406"/>
      <c r="K33" s="406"/>
      <c r="L33" s="406"/>
      <c r="M33" s="406"/>
      <c r="N33" s="407"/>
      <c r="O33" s="408"/>
      <c r="P33" s="409"/>
      <c r="Q33" s="410"/>
      <c r="R33" s="411"/>
      <c r="S33" s="411"/>
      <c r="T33" s="411"/>
      <c r="U33" s="412"/>
      <c r="V33" s="231">
        <f t="shared" si="0"/>
        <v>0</v>
      </c>
      <c r="W33" s="232"/>
      <c r="X33" s="232"/>
      <c r="Y33" s="232"/>
      <c r="Z33" s="233"/>
      <c r="AA33" s="362"/>
      <c r="AB33" s="363"/>
      <c r="AC33" s="363"/>
      <c r="AD33" s="363"/>
      <c r="AE33" s="364"/>
      <c r="AI33" s="51"/>
      <c r="AJ33" s="47">
        <f t="shared" si="1"/>
        <v>0</v>
      </c>
    </row>
    <row r="34" spans="1:39" ht="19.5" customHeight="1" x14ac:dyDescent="0.2">
      <c r="A34" s="14">
        <v>7</v>
      </c>
      <c r="B34" s="405"/>
      <c r="C34" s="406"/>
      <c r="D34" s="406"/>
      <c r="E34" s="406"/>
      <c r="F34" s="406"/>
      <c r="G34" s="407"/>
      <c r="H34" s="405"/>
      <c r="I34" s="406"/>
      <c r="J34" s="406"/>
      <c r="K34" s="406"/>
      <c r="L34" s="406"/>
      <c r="M34" s="406"/>
      <c r="N34" s="407"/>
      <c r="O34" s="408"/>
      <c r="P34" s="409"/>
      <c r="Q34" s="410"/>
      <c r="R34" s="411"/>
      <c r="S34" s="411"/>
      <c r="T34" s="411"/>
      <c r="U34" s="412"/>
      <c r="V34" s="231">
        <f t="shared" si="0"/>
        <v>0</v>
      </c>
      <c r="W34" s="232"/>
      <c r="X34" s="232"/>
      <c r="Y34" s="232"/>
      <c r="Z34" s="233"/>
      <c r="AA34" s="362"/>
      <c r="AB34" s="363"/>
      <c r="AC34" s="363"/>
      <c r="AD34" s="363"/>
      <c r="AE34" s="364"/>
      <c r="AI34" s="51"/>
      <c r="AJ34" s="47">
        <f t="shared" si="1"/>
        <v>0</v>
      </c>
    </row>
    <row r="35" spans="1:39" ht="19.5" customHeight="1" x14ac:dyDescent="0.2">
      <c r="A35" s="15">
        <v>8</v>
      </c>
      <c r="B35" s="405"/>
      <c r="C35" s="406"/>
      <c r="D35" s="406"/>
      <c r="E35" s="406"/>
      <c r="F35" s="406"/>
      <c r="G35" s="407"/>
      <c r="H35" s="405"/>
      <c r="I35" s="406"/>
      <c r="J35" s="406"/>
      <c r="K35" s="406"/>
      <c r="L35" s="406"/>
      <c r="M35" s="406"/>
      <c r="N35" s="407"/>
      <c r="O35" s="408"/>
      <c r="P35" s="409"/>
      <c r="Q35" s="410"/>
      <c r="R35" s="411"/>
      <c r="S35" s="411"/>
      <c r="T35" s="411"/>
      <c r="U35" s="412"/>
      <c r="V35" s="231">
        <f>O35*Q35</f>
        <v>0</v>
      </c>
      <c r="W35" s="232"/>
      <c r="X35" s="232"/>
      <c r="Y35" s="232"/>
      <c r="Z35" s="233"/>
      <c r="AA35" s="362"/>
      <c r="AB35" s="363"/>
      <c r="AC35" s="363"/>
      <c r="AD35" s="363"/>
      <c r="AE35" s="364"/>
      <c r="AI35" s="51"/>
      <c r="AJ35" s="47">
        <f>AI35*O35</f>
        <v>0</v>
      </c>
    </row>
    <row r="36" spans="1:39" ht="19.5" customHeight="1" x14ac:dyDescent="0.2">
      <c r="A36" s="14">
        <v>9</v>
      </c>
      <c r="B36" s="405"/>
      <c r="C36" s="406"/>
      <c r="D36" s="406"/>
      <c r="E36" s="406"/>
      <c r="F36" s="406"/>
      <c r="G36" s="407"/>
      <c r="H36" s="405"/>
      <c r="I36" s="406"/>
      <c r="J36" s="406"/>
      <c r="K36" s="406"/>
      <c r="L36" s="406"/>
      <c r="M36" s="406"/>
      <c r="N36" s="407"/>
      <c r="O36" s="408"/>
      <c r="P36" s="409"/>
      <c r="Q36" s="410"/>
      <c r="R36" s="411"/>
      <c r="S36" s="411"/>
      <c r="T36" s="411"/>
      <c r="U36" s="412"/>
      <c r="V36" s="231">
        <f>O36*Q36</f>
        <v>0</v>
      </c>
      <c r="W36" s="232"/>
      <c r="X36" s="232"/>
      <c r="Y36" s="232"/>
      <c r="Z36" s="233"/>
      <c r="AA36" s="362"/>
      <c r="AB36" s="363"/>
      <c r="AC36" s="363"/>
      <c r="AD36" s="363"/>
      <c r="AE36" s="364"/>
      <c r="AI36" s="51"/>
      <c r="AJ36" s="47">
        <f>AI36*O36</f>
        <v>0</v>
      </c>
    </row>
    <row r="37" spans="1:39" ht="19.5" customHeight="1" x14ac:dyDescent="0.2">
      <c r="A37" s="15">
        <v>10</v>
      </c>
      <c r="B37" s="405"/>
      <c r="C37" s="406"/>
      <c r="D37" s="406"/>
      <c r="E37" s="406"/>
      <c r="F37" s="406"/>
      <c r="G37" s="407"/>
      <c r="H37" s="405"/>
      <c r="I37" s="406"/>
      <c r="J37" s="406"/>
      <c r="K37" s="406"/>
      <c r="L37" s="406"/>
      <c r="M37" s="406"/>
      <c r="N37" s="407"/>
      <c r="O37" s="408"/>
      <c r="P37" s="409"/>
      <c r="Q37" s="410"/>
      <c r="R37" s="411"/>
      <c r="S37" s="411"/>
      <c r="T37" s="411"/>
      <c r="U37" s="412"/>
      <c r="V37" s="231">
        <f>O37*Q37</f>
        <v>0</v>
      </c>
      <c r="W37" s="232"/>
      <c r="X37" s="232"/>
      <c r="Y37" s="232"/>
      <c r="Z37" s="233"/>
      <c r="AA37" s="362"/>
      <c r="AB37" s="363"/>
      <c r="AC37" s="363"/>
      <c r="AD37" s="363"/>
      <c r="AE37" s="364"/>
      <c r="AI37" s="51"/>
      <c r="AJ37" s="47">
        <f>AI37*O37</f>
        <v>0</v>
      </c>
    </row>
    <row r="38" spans="1:39" ht="19.5" customHeight="1" x14ac:dyDescent="0.2">
      <c r="A38" s="14">
        <v>11</v>
      </c>
      <c r="B38" s="405"/>
      <c r="C38" s="406"/>
      <c r="D38" s="406"/>
      <c r="E38" s="406"/>
      <c r="F38" s="406"/>
      <c r="G38" s="407"/>
      <c r="H38" s="405"/>
      <c r="I38" s="406"/>
      <c r="J38" s="406"/>
      <c r="K38" s="406"/>
      <c r="L38" s="406"/>
      <c r="M38" s="406"/>
      <c r="N38" s="407"/>
      <c r="O38" s="408"/>
      <c r="P38" s="409"/>
      <c r="Q38" s="410"/>
      <c r="R38" s="411"/>
      <c r="S38" s="411"/>
      <c r="T38" s="411"/>
      <c r="U38" s="412"/>
      <c r="V38" s="231">
        <f t="shared" si="0"/>
        <v>0</v>
      </c>
      <c r="W38" s="232"/>
      <c r="X38" s="232"/>
      <c r="Y38" s="232"/>
      <c r="Z38" s="233"/>
      <c r="AA38" s="362"/>
      <c r="AB38" s="363"/>
      <c r="AC38" s="363"/>
      <c r="AD38" s="363"/>
      <c r="AE38" s="364"/>
      <c r="AI38" s="51"/>
      <c r="AJ38" s="47">
        <f t="shared" si="1"/>
        <v>0</v>
      </c>
    </row>
    <row r="39" spans="1:39" ht="19.5" customHeight="1" x14ac:dyDescent="0.2">
      <c r="A39" s="15">
        <v>12</v>
      </c>
      <c r="B39" s="405"/>
      <c r="C39" s="406"/>
      <c r="D39" s="406"/>
      <c r="E39" s="406"/>
      <c r="F39" s="406"/>
      <c r="G39" s="407"/>
      <c r="H39" s="405"/>
      <c r="I39" s="406"/>
      <c r="J39" s="406"/>
      <c r="K39" s="406"/>
      <c r="L39" s="406"/>
      <c r="M39" s="406"/>
      <c r="N39" s="407"/>
      <c r="O39" s="408"/>
      <c r="P39" s="409"/>
      <c r="Q39" s="410"/>
      <c r="R39" s="411"/>
      <c r="S39" s="411"/>
      <c r="T39" s="411"/>
      <c r="U39" s="412"/>
      <c r="V39" s="231">
        <f>O39*Q39</f>
        <v>0</v>
      </c>
      <c r="W39" s="232"/>
      <c r="X39" s="232"/>
      <c r="Y39" s="232"/>
      <c r="Z39" s="233"/>
      <c r="AA39" s="362"/>
      <c r="AB39" s="363"/>
      <c r="AC39" s="363"/>
      <c r="AD39" s="363"/>
      <c r="AE39" s="364"/>
      <c r="AI39" s="51"/>
      <c r="AJ39" s="47">
        <f>AI39*O39</f>
        <v>0</v>
      </c>
    </row>
    <row r="40" spans="1:39" ht="19.5" customHeight="1" x14ac:dyDescent="0.2">
      <c r="A40" s="14">
        <v>13</v>
      </c>
      <c r="B40" s="405"/>
      <c r="C40" s="406"/>
      <c r="D40" s="406"/>
      <c r="E40" s="406"/>
      <c r="F40" s="406"/>
      <c r="G40" s="407"/>
      <c r="H40" s="405"/>
      <c r="I40" s="406"/>
      <c r="J40" s="406"/>
      <c r="K40" s="406"/>
      <c r="L40" s="406"/>
      <c r="M40" s="406"/>
      <c r="N40" s="407"/>
      <c r="O40" s="408"/>
      <c r="P40" s="409"/>
      <c r="Q40" s="410"/>
      <c r="R40" s="411"/>
      <c r="S40" s="411"/>
      <c r="T40" s="411"/>
      <c r="U40" s="412"/>
      <c r="V40" s="231">
        <f t="shared" si="0"/>
        <v>0</v>
      </c>
      <c r="W40" s="232"/>
      <c r="X40" s="232"/>
      <c r="Y40" s="232"/>
      <c r="Z40" s="233"/>
      <c r="AA40" s="362"/>
      <c r="AB40" s="363"/>
      <c r="AC40" s="363"/>
      <c r="AD40" s="363"/>
      <c r="AE40" s="364"/>
      <c r="AI40" s="51"/>
      <c r="AJ40" s="47">
        <f t="shared" si="1"/>
        <v>0</v>
      </c>
    </row>
    <row r="41" spans="1:39" ht="19.5" customHeight="1" x14ac:dyDescent="0.2">
      <c r="A41" s="15">
        <v>14</v>
      </c>
      <c r="B41" s="405"/>
      <c r="C41" s="406"/>
      <c r="D41" s="406"/>
      <c r="E41" s="406"/>
      <c r="F41" s="406"/>
      <c r="G41" s="407"/>
      <c r="H41" s="405"/>
      <c r="I41" s="406"/>
      <c r="J41" s="406"/>
      <c r="K41" s="406"/>
      <c r="L41" s="406"/>
      <c r="M41" s="406"/>
      <c r="N41" s="407"/>
      <c r="O41" s="408"/>
      <c r="P41" s="409"/>
      <c r="Q41" s="410"/>
      <c r="R41" s="411"/>
      <c r="S41" s="411"/>
      <c r="T41" s="411"/>
      <c r="U41" s="412"/>
      <c r="V41" s="231">
        <f t="shared" si="0"/>
        <v>0</v>
      </c>
      <c r="W41" s="232"/>
      <c r="X41" s="232"/>
      <c r="Y41" s="232"/>
      <c r="Z41" s="233"/>
      <c r="AA41" s="362"/>
      <c r="AB41" s="363"/>
      <c r="AC41" s="363"/>
      <c r="AD41" s="363"/>
      <c r="AE41" s="364"/>
      <c r="AI41" s="51"/>
      <c r="AJ41" s="47">
        <f t="shared" si="1"/>
        <v>0</v>
      </c>
    </row>
    <row r="42" spans="1:39" ht="19.5" customHeight="1" x14ac:dyDescent="0.2">
      <c r="A42" s="14">
        <v>15</v>
      </c>
      <c r="B42" s="405"/>
      <c r="C42" s="406"/>
      <c r="D42" s="406"/>
      <c r="E42" s="406"/>
      <c r="F42" s="406"/>
      <c r="G42" s="407"/>
      <c r="H42" s="405"/>
      <c r="I42" s="406"/>
      <c r="J42" s="406"/>
      <c r="K42" s="406"/>
      <c r="L42" s="406"/>
      <c r="M42" s="406"/>
      <c r="N42" s="407"/>
      <c r="O42" s="408"/>
      <c r="P42" s="409"/>
      <c r="Q42" s="410"/>
      <c r="R42" s="411"/>
      <c r="S42" s="411"/>
      <c r="T42" s="411"/>
      <c r="U42" s="412"/>
      <c r="V42" s="231">
        <f t="shared" si="0"/>
        <v>0</v>
      </c>
      <c r="W42" s="232"/>
      <c r="X42" s="232"/>
      <c r="Y42" s="232"/>
      <c r="Z42" s="233"/>
      <c r="AA42" s="362"/>
      <c r="AB42" s="363"/>
      <c r="AC42" s="363"/>
      <c r="AD42" s="363"/>
      <c r="AE42" s="364"/>
      <c r="AI42" s="51"/>
      <c r="AJ42" s="47">
        <f t="shared" si="1"/>
        <v>0</v>
      </c>
    </row>
    <row r="43" spans="1:39" ht="19.5" customHeight="1" x14ac:dyDescent="0.2">
      <c r="A43" s="15">
        <v>16</v>
      </c>
      <c r="B43" s="405"/>
      <c r="C43" s="406"/>
      <c r="D43" s="406"/>
      <c r="E43" s="406"/>
      <c r="F43" s="406"/>
      <c r="G43" s="407"/>
      <c r="H43" s="405"/>
      <c r="I43" s="406"/>
      <c r="J43" s="406"/>
      <c r="K43" s="406"/>
      <c r="L43" s="406"/>
      <c r="M43" s="406"/>
      <c r="N43" s="407"/>
      <c r="O43" s="408"/>
      <c r="P43" s="409"/>
      <c r="Q43" s="410"/>
      <c r="R43" s="411"/>
      <c r="S43" s="411"/>
      <c r="T43" s="411"/>
      <c r="U43" s="412"/>
      <c r="V43" s="231">
        <f t="shared" si="0"/>
        <v>0</v>
      </c>
      <c r="W43" s="232"/>
      <c r="X43" s="232"/>
      <c r="Y43" s="232"/>
      <c r="Z43" s="233"/>
      <c r="AA43" s="362"/>
      <c r="AB43" s="363"/>
      <c r="AC43" s="363"/>
      <c r="AD43" s="363"/>
      <c r="AE43" s="364"/>
      <c r="AI43" s="51"/>
      <c r="AJ43" s="47">
        <f t="shared" si="1"/>
        <v>0</v>
      </c>
    </row>
    <row r="44" spans="1:39" ht="19.5" customHeight="1" x14ac:dyDescent="0.2">
      <c r="A44" s="14">
        <v>17</v>
      </c>
      <c r="B44" s="405"/>
      <c r="C44" s="406"/>
      <c r="D44" s="406"/>
      <c r="E44" s="406"/>
      <c r="F44" s="406"/>
      <c r="G44" s="407"/>
      <c r="H44" s="405"/>
      <c r="I44" s="406"/>
      <c r="J44" s="406"/>
      <c r="K44" s="406"/>
      <c r="L44" s="406"/>
      <c r="M44" s="406"/>
      <c r="N44" s="407"/>
      <c r="O44" s="408"/>
      <c r="P44" s="409"/>
      <c r="Q44" s="410"/>
      <c r="R44" s="411"/>
      <c r="S44" s="411"/>
      <c r="T44" s="411"/>
      <c r="U44" s="412"/>
      <c r="V44" s="231">
        <f t="shared" si="0"/>
        <v>0</v>
      </c>
      <c r="W44" s="232"/>
      <c r="X44" s="232"/>
      <c r="Y44" s="232"/>
      <c r="Z44" s="233"/>
      <c r="AA44" s="362"/>
      <c r="AB44" s="363"/>
      <c r="AC44" s="363"/>
      <c r="AD44" s="363"/>
      <c r="AE44" s="364"/>
      <c r="AI44" s="51"/>
      <c r="AJ44" s="47">
        <f t="shared" si="1"/>
        <v>0</v>
      </c>
    </row>
    <row r="45" spans="1:39" ht="19.5" customHeight="1" x14ac:dyDescent="0.2">
      <c r="A45" s="15">
        <v>18</v>
      </c>
      <c r="B45" s="405"/>
      <c r="C45" s="406"/>
      <c r="D45" s="406"/>
      <c r="E45" s="406"/>
      <c r="F45" s="406"/>
      <c r="G45" s="407"/>
      <c r="H45" s="405"/>
      <c r="I45" s="406"/>
      <c r="J45" s="406"/>
      <c r="K45" s="406"/>
      <c r="L45" s="406"/>
      <c r="M45" s="406"/>
      <c r="N45" s="407"/>
      <c r="O45" s="408"/>
      <c r="P45" s="409"/>
      <c r="Q45" s="410"/>
      <c r="R45" s="411"/>
      <c r="S45" s="411"/>
      <c r="T45" s="411"/>
      <c r="U45" s="412"/>
      <c r="V45" s="231">
        <f t="shared" si="0"/>
        <v>0</v>
      </c>
      <c r="W45" s="232"/>
      <c r="X45" s="232"/>
      <c r="Y45" s="232"/>
      <c r="Z45" s="233"/>
      <c r="AA45" s="362"/>
      <c r="AB45" s="363"/>
      <c r="AC45" s="363"/>
      <c r="AD45" s="363"/>
      <c r="AE45" s="364"/>
      <c r="AI45" s="51"/>
      <c r="AJ45" s="47">
        <f t="shared" si="1"/>
        <v>0</v>
      </c>
    </row>
    <row r="46" spans="1:39" ht="19.5" customHeight="1" thickBot="1" x14ac:dyDescent="0.25">
      <c r="A46" s="14">
        <v>19</v>
      </c>
      <c r="B46" s="405"/>
      <c r="C46" s="406"/>
      <c r="D46" s="406"/>
      <c r="E46" s="406"/>
      <c r="F46" s="406"/>
      <c r="G46" s="407"/>
      <c r="H46" s="405"/>
      <c r="I46" s="406"/>
      <c r="J46" s="406"/>
      <c r="K46" s="406"/>
      <c r="L46" s="406"/>
      <c r="M46" s="406"/>
      <c r="N46" s="407"/>
      <c r="O46" s="408"/>
      <c r="P46" s="409"/>
      <c r="Q46" s="410"/>
      <c r="R46" s="411"/>
      <c r="S46" s="411"/>
      <c r="T46" s="411"/>
      <c r="U46" s="412"/>
      <c r="V46" s="231">
        <f t="shared" si="0"/>
        <v>0</v>
      </c>
      <c r="W46" s="232"/>
      <c r="X46" s="232"/>
      <c r="Y46" s="232"/>
      <c r="Z46" s="233"/>
      <c r="AA46" s="362"/>
      <c r="AB46" s="363"/>
      <c r="AC46" s="363"/>
      <c r="AD46" s="363"/>
      <c r="AE46" s="364"/>
      <c r="AI46" s="52"/>
      <c r="AJ46" s="47">
        <f t="shared" si="1"/>
        <v>0</v>
      </c>
    </row>
    <row r="47" spans="1:39" ht="19.5" customHeight="1" thickBot="1" x14ac:dyDescent="0.25">
      <c r="A47" s="16">
        <v>20</v>
      </c>
      <c r="B47" s="399"/>
      <c r="C47" s="401"/>
      <c r="D47" s="401"/>
      <c r="E47" s="401"/>
      <c r="F47" s="401"/>
      <c r="G47" s="401"/>
      <c r="H47" s="400"/>
      <c r="I47" s="401"/>
      <c r="J47" s="401"/>
      <c r="K47" s="401"/>
      <c r="L47" s="401"/>
      <c r="M47" s="401"/>
      <c r="N47" s="401"/>
      <c r="O47" s="354"/>
      <c r="P47" s="353"/>
      <c r="Q47" s="354" t="s">
        <v>1</v>
      </c>
      <c r="R47" s="353"/>
      <c r="S47" s="353"/>
      <c r="T47" s="353"/>
      <c r="U47" s="355"/>
      <c r="V47" s="356"/>
      <c r="W47" s="357"/>
      <c r="X47" s="357"/>
      <c r="Y47" s="357"/>
      <c r="Z47" s="358"/>
      <c r="AA47" s="359"/>
      <c r="AB47" s="360"/>
      <c r="AC47" s="360"/>
      <c r="AD47" s="360"/>
      <c r="AE47" s="361"/>
      <c r="AI47" s="267"/>
      <c r="AJ47" s="268"/>
    </row>
    <row r="48" spans="1:39" ht="19.5" customHeight="1" thickTop="1" x14ac:dyDescent="0.2">
      <c r="A48" s="17" t="s">
        <v>66</v>
      </c>
      <c r="B48" s="18" t="s">
        <v>67</v>
      </c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269">
        <f>SUM(V28:Z47)</f>
        <v>0</v>
      </c>
      <c r="W48" s="270"/>
      <c r="X48" s="270"/>
      <c r="Y48" s="270"/>
      <c r="Z48" s="271"/>
      <c r="AA48" s="272"/>
      <c r="AB48" s="273"/>
      <c r="AC48" s="273"/>
      <c r="AD48" s="273"/>
      <c r="AE48" s="274"/>
      <c r="AI48" s="34" t="s">
        <v>28</v>
      </c>
      <c r="AJ48" s="42">
        <f>SUM(AJ28:AJ46)</f>
        <v>0</v>
      </c>
      <c r="AL48" s="321" t="s">
        <v>200</v>
      </c>
      <c r="AM48" s="322"/>
    </row>
    <row r="49" spans="1:43" ht="19.5" customHeight="1" thickBot="1" x14ac:dyDescent="0.25">
      <c r="A49" s="19" t="s">
        <v>68</v>
      </c>
      <c r="B49" s="20" t="s">
        <v>192</v>
      </c>
      <c r="C49" s="20"/>
      <c r="D49" s="20"/>
      <c r="E49" s="20"/>
      <c r="F49" s="20"/>
      <c r="G49" s="20"/>
      <c r="H49" s="110">
        <f>AI3</f>
        <v>10</v>
      </c>
      <c r="I49" s="20" t="s">
        <v>69</v>
      </c>
      <c r="J49" s="20"/>
      <c r="K49" s="328"/>
      <c r="L49" s="328"/>
      <c r="M49" s="328"/>
      <c r="N49" s="328"/>
      <c r="O49" s="328"/>
      <c r="P49" s="328"/>
      <c r="Q49" s="328"/>
      <c r="R49" s="328"/>
      <c r="S49" s="328"/>
      <c r="T49" s="328"/>
      <c r="U49" s="329"/>
      <c r="V49" s="275">
        <f>INT(V48*H49/100)+AL49</f>
        <v>0</v>
      </c>
      <c r="W49" s="276"/>
      <c r="X49" s="276"/>
      <c r="Y49" s="276"/>
      <c r="Z49" s="277"/>
      <c r="AA49" s="278"/>
      <c r="AB49" s="279"/>
      <c r="AC49" s="279"/>
      <c r="AD49" s="279"/>
      <c r="AE49" s="280"/>
      <c r="AI49" s="32" t="s">
        <v>29</v>
      </c>
      <c r="AJ49" s="43">
        <f>V48-AJ48</f>
        <v>0</v>
      </c>
      <c r="AL49" s="323"/>
      <c r="AM49" s="324"/>
    </row>
    <row r="50" spans="1:43" ht="19.5" customHeight="1" thickTop="1" thickBot="1" x14ac:dyDescent="0.25">
      <c r="A50" s="21" t="s">
        <v>70</v>
      </c>
      <c r="B50" s="90" t="s">
        <v>193</v>
      </c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81">
        <f>SUM(V48:Z49)</f>
        <v>0</v>
      </c>
      <c r="W50" s="282"/>
      <c r="X50" s="282"/>
      <c r="Y50" s="282"/>
      <c r="Z50" s="283"/>
      <c r="AA50" s="284"/>
      <c r="AB50" s="285"/>
      <c r="AC50" s="285"/>
      <c r="AD50" s="285"/>
      <c r="AE50" s="286"/>
    </row>
    <row r="51" spans="1:43" ht="4.5" customHeight="1" x14ac:dyDescent="0.2">
      <c r="A51" s="74"/>
      <c r="B51" s="68"/>
      <c r="C51" s="68"/>
      <c r="D51" s="68"/>
      <c r="E51" s="68"/>
      <c r="F51" s="68"/>
      <c r="G51" s="68"/>
      <c r="H51" s="68"/>
      <c r="I51" s="68"/>
      <c r="J51" s="68"/>
      <c r="K51" s="68"/>
      <c r="L51" s="68"/>
      <c r="M51" s="68"/>
      <c r="N51" s="68"/>
      <c r="O51" s="68"/>
      <c r="P51" s="68"/>
      <c r="Q51" s="68"/>
      <c r="R51" s="68"/>
      <c r="S51" s="68"/>
      <c r="T51" s="68"/>
      <c r="U51" s="68"/>
      <c r="V51" s="75"/>
      <c r="W51" s="75"/>
      <c r="X51" s="75"/>
      <c r="Y51" s="75"/>
      <c r="Z51" s="76"/>
      <c r="AA51" s="77"/>
      <c r="AB51" s="78"/>
      <c r="AC51" s="78"/>
      <c r="AD51" s="78"/>
      <c r="AE51" s="78"/>
    </row>
    <row r="52" spans="1:43" ht="12" customHeight="1" thickBot="1" x14ac:dyDescent="0.25">
      <c r="A52" s="12" t="s">
        <v>15</v>
      </c>
      <c r="AK52" s="54"/>
      <c r="AL52" s="54"/>
      <c r="AM52" s="54"/>
      <c r="AN52" s="54"/>
      <c r="AO52" s="54"/>
      <c r="AP52" s="54"/>
      <c r="AQ52" s="54"/>
    </row>
    <row r="53" spans="1:43" ht="13.5" customHeight="1" x14ac:dyDescent="0.2">
      <c r="A53" s="481"/>
      <c r="B53" s="482"/>
      <c r="C53" s="482"/>
      <c r="D53" s="482"/>
      <c r="E53" s="482"/>
      <c r="F53" s="482"/>
      <c r="G53" s="482"/>
      <c r="H53" s="482"/>
      <c r="I53" s="482"/>
      <c r="J53" s="482"/>
      <c r="K53" s="482"/>
      <c r="L53" s="482"/>
      <c r="M53" s="482"/>
      <c r="N53" s="482"/>
      <c r="O53" s="482"/>
      <c r="P53" s="482"/>
      <c r="Q53" s="482"/>
      <c r="R53" s="482"/>
      <c r="S53" s="482"/>
      <c r="T53" s="482"/>
      <c r="U53" s="482"/>
      <c r="V53" s="482"/>
      <c r="W53" s="482"/>
      <c r="X53" s="482"/>
      <c r="Y53" s="482"/>
      <c r="Z53" s="482"/>
      <c r="AA53" s="482"/>
      <c r="AB53" s="482"/>
      <c r="AC53" s="482"/>
      <c r="AD53" s="482"/>
      <c r="AE53" s="483"/>
      <c r="AM53" s="54"/>
      <c r="AN53" s="54"/>
      <c r="AO53" s="54"/>
      <c r="AP53" s="54"/>
      <c r="AQ53" s="54"/>
    </row>
    <row r="54" spans="1:43" ht="13.5" customHeight="1" x14ac:dyDescent="0.2">
      <c r="A54" s="487"/>
      <c r="B54" s="488"/>
      <c r="C54" s="488"/>
      <c r="D54" s="488"/>
      <c r="E54" s="488"/>
      <c r="F54" s="488"/>
      <c r="G54" s="488"/>
      <c r="H54" s="488"/>
      <c r="I54" s="488"/>
      <c r="J54" s="488"/>
      <c r="K54" s="488"/>
      <c r="L54" s="488"/>
      <c r="M54" s="488"/>
      <c r="N54" s="488"/>
      <c r="O54" s="488"/>
      <c r="P54" s="488"/>
      <c r="Q54" s="488"/>
      <c r="R54" s="488"/>
      <c r="S54" s="488"/>
      <c r="T54" s="488"/>
      <c r="U54" s="488"/>
      <c r="V54" s="488"/>
      <c r="W54" s="488"/>
      <c r="X54" s="488"/>
      <c r="Y54" s="488"/>
      <c r="Z54" s="488"/>
      <c r="AA54" s="488"/>
      <c r="AB54" s="488"/>
      <c r="AC54" s="488"/>
      <c r="AD54" s="488"/>
      <c r="AE54" s="489"/>
    </row>
    <row r="55" spans="1:43" ht="13.5" customHeight="1" x14ac:dyDescent="0.2">
      <c r="A55" s="487"/>
      <c r="B55" s="488"/>
      <c r="C55" s="488"/>
      <c r="D55" s="488"/>
      <c r="E55" s="488"/>
      <c r="F55" s="488"/>
      <c r="G55" s="488"/>
      <c r="H55" s="488"/>
      <c r="I55" s="488"/>
      <c r="J55" s="488"/>
      <c r="K55" s="488"/>
      <c r="L55" s="488"/>
      <c r="M55" s="488"/>
      <c r="N55" s="488"/>
      <c r="O55" s="488"/>
      <c r="P55" s="488"/>
      <c r="Q55" s="488"/>
      <c r="R55" s="488"/>
      <c r="S55" s="488"/>
      <c r="T55" s="488"/>
      <c r="U55" s="488"/>
      <c r="V55" s="488"/>
      <c r="W55" s="488"/>
      <c r="X55" s="488"/>
      <c r="Y55" s="488"/>
      <c r="Z55" s="488"/>
      <c r="AA55" s="488"/>
      <c r="AB55" s="488"/>
      <c r="AC55" s="488"/>
      <c r="AD55" s="488"/>
      <c r="AE55" s="489"/>
    </row>
    <row r="56" spans="1:43" ht="13.5" customHeight="1" x14ac:dyDescent="0.2">
      <c r="A56" s="487"/>
      <c r="B56" s="488"/>
      <c r="C56" s="488"/>
      <c r="D56" s="488"/>
      <c r="E56" s="488"/>
      <c r="F56" s="488"/>
      <c r="G56" s="488"/>
      <c r="H56" s="488"/>
      <c r="I56" s="488"/>
      <c r="J56" s="488"/>
      <c r="K56" s="488"/>
      <c r="L56" s="488"/>
      <c r="M56" s="488"/>
      <c r="N56" s="488"/>
      <c r="O56" s="488"/>
      <c r="P56" s="488"/>
      <c r="Q56" s="488"/>
      <c r="R56" s="488"/>
      <c r="S56" s="488"/>
      <c r="T56" s="488"/>
      <c r="U56" s="488"/>
      <c r="V56" s="488"/>
      <c r="W56" s="488"/>
      <c r="X56" s="488"/>
      <c r="Y56" s="488"/>
      <c r="Z56" s="488"/>
      <c r="AA56" s="488"/>
      <c r="AB56" s="488"/>
      <c r="AC56" s="488"/>
      <c r="AD56" s="488"/>
      <c r="AE56" s="489"/>
    </row>
    <row r="57" spans="1:43" ht="13.5" customHeight="1" x14ac:dyDescent="0.2">
      <c r="A57" s="487"/>
      <c r="B57" s="488"/>
      <c r="C57" s="488"/>
      <c r="D57" s="488"/>
      <c r="E57" s="488"/>
      <c r="F57" s="488"/>
      <c r="G57" s="488"/>
      <c r="H57" s="488"/>
      <c r="I57" s="488"/>
      <c r="J57" s="488"/>
      <c r="K57" s="488"/>
      <c r="L57" s="488"/>
      <c r="M57" s="488"/>
      <c r="N57" s="488"/>
      <c r="O57" s="488"/>
      <c r="P57" s="488"/>
      <c r="Q57" s="488"/>
      <c r="R57" s="488"/>
      <c r="S57" s="488"/>
      <c r="T57" s="488"/>
      <c r="U57" s="488"/>
      <c r="V57" s="488"/>
      <c r="W57" s="488"/>
      <c r="X57" s="488"/>
      <c r="Y57" s="488"/>
      <c r="Z57" s="488"/>
      <c r="AA57" s="488"/>
      <c r="AB57" s="488"/>
      <c r="AC57" s="488"/>
      <c r="AD57" s="488"/>
      <c r="AE57" s="489"/>
    </row>
    <row r="58" spans="1:43" ht="13.5" customHeight="1" x14ac:dyDescent="0.2">
      <c r="A58" s="487"/>
      <c r="B58" s="488"/>
      <c r="C58" s="488"/>
      <c r="D58" s="488"/>
      <c r="E58" s="488"/>
      <c r="F58" s="488"/>
      <c r="G58" s="488"/>
      <c r="H58" s="488"/>
      <c r="I58" s="488"/>
      <c r="J58" s="488"/>
      <c r="K58" s="488"/>
      <c r="L58" s="488"/>
      <c r="M58" s="488"/>
      <c r="N58" s="488"/>
      <c r="O58" s="488"/>
      <c r="P58" s="488"/>
      <c r="Q58" s="488"/>
      <c r="R58" s="488"/>
      <c r="S58" s="488"/>
      <c r="T58" s="488"/>
      <c r="U58" s="488"/>
      <c r="V58" s="488"/>
      <c r="W58" s="488"/>
      <c r="X58" s="488"/>
      <c r="Y58" s="488"/>
      <c r="Z58" s="488"/>
      <c r="AA58" s="488"/>
      <c r="AB58" s="488"/>
      <c r="AC58" s="488"/>
      <c r="AD58" s="488"/>
      <c r="AE58" s="489"/>
    </row>
    <row r="59" spans="1:43" ht="13.5" customHeight="1" x14ac:dyDescent="0.2">
      <c r="A59" s="487"/>
      <c r="B59" s="488"/>
      <c r="C59" s="488"/>
      <c r="D59" s="488"/>
      <c r="E59" s="488"/>
      <c r="F59" s="488"/>
      <c r="G59" s="488"/>
      <c r="H59" s="488"/>
      <c r="I59" s="488"/>
      <c r="J59" s="488"/>
      <c r="K59" s="488"/>
      <c r="L59" s="488"/>
      <c r="M59" s="488"/>
      <c r="N59" s="488"/>
      <c r="O59" s="488"/>
      <c r="P59" s="488"/>
      <c r="Q59" s="488"/>
      <c r="R59" s="488"/>
      <c r="S59" s="488"/>
      <c r="T59" s="488"/>
      <c r="U59" s="488"/>
      <c r="V59" s="488"/>
      <c r="W59" s="488"/>
      <c r="X59" s="488"/>
      <c r="Y59" s="488"/>
      <c r="Z59" s="488"/>
      <c r="AA59" s="488"/>
      <c r="AB59" s="488"/>
      <c r="AC59" s="488"/>
      <c r="AD59" s="488"/>
      <c r="AE59" s="489"/>
    </row>
    <row r="60" spans="1:43" ht="13.5" customHeight="1" x14ac:dyDescent="0.2">
      <c r="A60" s="487"/>
      <c r="B60" s="488"/>
      <c r="C60" s="488"/>
      <c r="D60" s="488"/>
      <c r="E60" s="488"/>
      <c r="F60" s="488"/>
      <c r="G60" s="488"/>
      <c r="H60" s="488"/>
      <c r="I60" s="488"/>
      <c r="J60" s="488"/>
      <c r="K60" s="488"/>
      <c r="L60" s="488"/>
      <c r="M60" s="488"/>
      <c r="N60" s="488"/>
      <c r="O60" s="488"/>
      <c r="P60" s="488"/>
      <c r="Q60" s="488"/>
      <c r="R60" s="488"/>
      <c r="S60" s="488"/>
      <c r="T60" s="488"/>
      <c r="U60" s="488"/>
      <c r="V60" s="488"/>
      <c r="W60" s="488"/>
      <c r="X60" s="488"/>
      <c r="Y60" s="488"/>
      <c r="Z60" s="488"/>
      <c r="AA60" s="488"/>
      <c r="AB60" s="488"/>
      <c r="AC60" s="488"/>
      <c r="AD60" s="488"/>
      <c r="AE60" s="489"/>
    </row>
    <row r="61" spans="1:43" ht="13.5" customHeight="1" x14ac:dyDescent="0.2">
      <c r="A61" s="487"/>
      <c r="B61" s="488"/>
      <c r="C61" s="488"/>
      <c r="D61" s="488"/>
      <c r="E61" s="488"/>
      <c r="F61" s="488"/>
      <c r="G61" s="488"/>
      <c r="H61" s="488"/>
      <c r="I61" s="488"/>
      <c r="J61" s="488"/>
      <c r="K61" s="488"/>
      <c r="L61" s="488"/>
      <c r="M61" s="488"/>
      <c r="N61" s="488"/>
      <c r="O61" s="488"/>
      <c r="P61" s="488"/>
      <c r="Q61" s="488"/>
      <c r="R61" s="488"/>
      <c r="S61" s="488"/>
      <c r="T61" s="488"/>
      <c r="U61" s="488"/>
      <c r="V61" s="488"/>
      <c r="W61" s="488"/>
      <c r="X61" s="488"/>
      <c r="Y61" s="488"/>
      <c r="Z61" s="488"/>
      <c r="AA61" s="488"/>
      <c r="AB61" s="488"/>
      <c r="AC61" s="488"/>
      <c r="AD61" s="488"/>
      <c r="AE61" s="489"/>
    </row>
    <row r="62" spans="1:43" ht="13.5" customHeight="1" x14ac:dyDescent="0.2">
      <c r="A62" s="487"/>
      <c r="B62" s="488"/>
      <c r="C62" s="488"/>
      <c r="D62" s="488"/>
      <c r="E62" s="488"/>
      <c r="F62" s="488"/>
      <c r="G62" s="488"/>
      <c r="H62" s="488"/>
      <c r="I62" s="488"/>
      <c r="J62" s="488"/>
      <c r="K62" s="488"/>
      <c r="L62" s="488"/>
      <c r="M62" s="488"/>
      <c r="N62" s="488"/>
      <c r="O62" s="488"/>
      <c r="P62" s="488"/>
      <c r="Q62" s="488"/>
      <c r="R62" s="488"/>
      <c r="S62" s="488"/>
      <c r="T62" s="488"/>
      <c r="U62" s="488"/>
      <c r="V62" s="488"/>
      <c r="W62" s="488"/>
      <c r="X62" s="488"/>
      <c r="Y62" s="488"/>
      <c r="Z62" s="488"/>
      <c r="AA62" s="488"/>
      <c r="AB62" s="488"/>
      <c r="AC62" s="488"/>
      <c r="AD62" s="488"/>
      <c r="AE62" s="489"/>
    </row>
    <row r="63" spans="1:43" ht="13.5" customHeight="1" x14ac:dyDescent="0.2">
      <c r="A63" s="487"/>
      <c r="B63" s="488"/>
      <c r="C63" s="488"/>
      <c r="D63" s="488"/>
      <c r="E63" s="488"/>
      <c r="F63" s="488"/>
      <c r="G63" s="488"/>
      <c r="H63" s="488"/>
      <c r="I63" s="488"/>
      <c r="J63" s="488"/>
      <c r="K63" s="488"/>
      <c r="L63" s="488"/>
      <c r="M63" s="488"/>
      <c r="N63" s="488"/>
      <c r="O63" s="488"/>
      <c r="P63" s="488"/>
      <c r="Q63" s="488"/>
      <c r="R63" s="488"/>
      <c r="S63" s="488"/>
      <c r="T63" s="488"/>
      <c r="U63" s="488"/>
      <c r="V63" s="488"/>
      <c r="W63" s="488"/>
      <c r="X63" s="488"/>
      <c r="Y63" s="488"/>
      <c r="Z63" s="488"/>
      <c r="AA63" s="488"/>
      <c r="AB63" s="488"/>
      <c r="AC63" s="488"/>
      <c r="AD63" s="488"/>
      <c r="AE63" s="489"/>
    </row>
    <row r="64" spans="1:43" ht="13.5" customHeight="1" x14ac:dyDescent="0.2">
      <c r="A64" s="487"/>
      <c r="B64" s="488"/>
      <c r="C64" s="488"/>
      <c r="D64" s="488"/>
      <c r="E64" s="488"/>
      <c r="F64" s="488"/>
      <c r="G64" s="488"/>
      <c r="H64" s="488"/>
      <c r="I64" s="488"/>
      <c r="J64" s="488"/>
      <c r="K64" s="488"/>
      <c r="L64" s="488"/>
      <c r="M64" s="488"/>
      <c r="N64" s="488"/>
      <c r="O64" s="488"/>
      <c r="P64" s="488"/>
      <c r="Q64" s="488"/>
      <c r="R64" s="488"/>
      <c r="S64" s="488"/>
      <c r="T64" s="488"/>
      <c r="U64" s="488"/>
      <c r="V64" s="488"/>
      <c r="W64" s="488"/>
      <c r="X64" s="488"/>
      <c r="Y64" s="488"/>
      <c r="Z64" s="488"/>
      <c r="AA64" s="488"/>
      <c r="AB64" s="488"/>
      <c r="AC64" s="488"/>
      <c r="AD64" s="488"/>
      <c r="AE64" s="489"/>
    </row>
    <row r="65" spans="1:31" ht="13.5" customHeight="1" thickBot="1" x14ac:dyDescent="0.25">
      <c r="A65" s="325" t="s">
        <v>77</v>
      </c>
      <c r="B65" s="326"/>
      <c r="C65" s="326"/>
      <c r="D65" s="326"/>
      <c r="E65" s="326"/>
      <c r="F65" s="326"/>
      <c r="G65" s="326"/>
      <c r="H65" s="326"/>
      <c r="I65" s="326"/>
      <c r="J65" s="326"/>
      <c r="K65" s="326"/>
      <c r="L65" s="326"/>
      <c r="M65" s="326"/>
      <c r="N65" s="326"/>
      <c r="O65" s="326"/>
      <c r="P65" s="326"/>
      <c r="Q65" s="326"/>
      <c r="R65" s="326"/>
      <c r="S65" s="326"/>
      <c r="T65" s="326"/>
      <c r="U65" s="326"/>
      <c r="V65" s="326"/>
      <c r="W65" s="326"/>
      <c r="X65" s="326"/>
      <c r="Y65" s="326"/>
      <c r="Z65" s="326"/>
      <c r="AA65" s="326"/>
      <c r="AB65" s="326"/>
      <c r="AC65" s="326"/>
      <c r="AD65" s="326"/>
      <c r="AE65" s="327"/>
    </row>
    <row r="66" spans="1:31" ht="11.25" customHeight="1" thickBot="1" x14ac:dyDescent="0.25">
      <c r="A66" s="27"/>
      <c r="B66" s="28"/>
      <c r="C66" s="28"/>
      <c r="D66" s="28"/>
      <c r="E66" s="28"/>
      <c r="F66" s="28"/>
      <c r="G66" s="28"/>
      <c r="H66" s="28"/>
      <c r="I66" s="28"/>
      <c r="J66" s="28"/>
      <c r="K66" s="28"/>
      <c r="L66" s="28"/>
      <c r="M66" s="28"/>
      <c r="N66" s="28"/>
      <c r="O66" s="28"/>
      <c r="P66" s="28"/>
      <c r="Q66" s="28"/>
      <c r="R66" s="28"/>
      <c r="S66" s="28"/>
      <c r="T66" s="28"/>
      <c r="U66" s="28"/>
      <c r="V66" s="28"/>
      <c r="W66" s="28"/>
      <c r="X66" s="28"/>
      <c r="Y66" s="28"/>
      <c r="Z66" s="28"/>
      <c r="AA66" s="28"/>
      <c r="AB66" s="28"/>
      <c r="AC66" s="29"/>
      <c r="AD66" s="28"/>
      <c r="AE66" s="29"/>
    </row>
  </sheetData>
  <sheetProtection algorithmName="SHA-512" hashValue="UTA+uhIweGlGSlpzOa4ToBhpmPPG9VhNCKiBhE1XM8ntr3BKCSYx2qlR1eymXPYZ3kRKvIwr0u3SKkDIWoyR7Q==" saltValue="mtVqQMq9Pvvr1d46b5IwZw==" spinCount="100000" sheet="1" objects="1" scenarios="1"/>
  <mergeCells count="185">
    <mergeCell ref="AA34:AE34"/>
    <mergeCell ref="AA35:AE35"/>
    <mergeCell ref="V35:Z35"/>
    <mergeCell ref="Q38:U38"/>
    <mergeCell ref="Q34:U34"/>
    <mergeCell ref="Q36:U36"/>
    <mergeCell ref="V36:Z36"/>
    <mergeCell ref="V40:Z40"/>
    <mergeCell ref="V38:Z38"/>
    <mergeCell ref="AA37:AE37"/>
    <mergeCell ref="AL48:AM48"/>
    <mergeCell ref="AL49:AM49"/>
    <mergeCell ref="Q41:U41"/>
    <mergeCell ref="Q42:U42"/>
    <mergeCell ref="AI47:AJ47"/>
    <mergeCell ref="AA46:AE46"/>
    <mergeCell ref="V45:Z45"/>
    <mergeCell ref="AA47:AE47"/>
    <mergeCell ref="AA41:AE41"/>
    <mergeCell ref="O45:P45"/>
    <mergeCell ref="B47:G47"/>
    <mergeCell ref="H46:N46"/>
    <mergeCell ref="H47:N47"/>
    <mergeCell ref="B45:G45"/>
    <mergeCell ref="Q45:U45"/>
    <mergeCell ref="Q46:U46"/>
    <mergeCell ref="Q47:U47"/>
    <mergeCell ref="B46:G46"/>
    <mergeCell ref="H45:N45"/>
    <mergeCell ref="B37:G37"/>
    <mergeCell ref="H37:N37"/>
    <mergeCell ref="O37:P37"/>
    <mergeCell ref="Q37:U37"/>
    <mergeCell ref="B36:G36"/>
    <mergeCell ref="H36:N36"/>
    <mergeCell ref="Q40:U40"/>
    <mergeCell ref="H39:N39"/>
    <mergeCell ref="H43:N43"/>
    <mergeCell ref="H41:N41"/>
    <mergeCell ref="B40:G40"/>
    <mergeCell ref="H40:N40"/>
    <mergeCell ref="B38:G38"/>
    <mergeCell ref="H38:N38"/>
    <mergeCell ref="B42:G42"/>
    <mergeCell ref="O39:P39"/>
    <mergeCell ref="B39:G39"/>
    <mergeCell ref="O43:P43"/>
    <mergeCell ref="Q39:U39"/>
    <mergeCell ref="Q43:U43"/>
    <mergeCell ref="O40:P40"/>
    <mergeCell ref="O42:P42"/>
    <mergeCell ref="H42:N42"/>
    <mergeCell ref="O41:P41"/>
    <mergeCell ref="A65:AE65"/>
    <mergeCell ref="O47:P47"/>
    <mergeCell ref="AA45:AE45"/>
    <mergeCell ref="V50:Z50"/>
    <mergeCell ref="AA50:AE50"/>
    <mergeCell ref="AA49:AE49"/>
    <mergeCell ref="AA48:AE48"/>
    <mergeCell ref="A56:AE56"/>
    <mergeCell ref="O46:P46"/>
    <mergeCell ref="A59:AE59"/>
    <mergeCell ref="A54:AE54"/>
    <mergeCell ref="A55:AE55"/>
    <mergeCell ref="A64:AE64"/>
    <mergeCell ref="A57:AE57"/>
    <mergeCell ref="A61:AE61"/>
    <mergeCell ref="A58:AE58"/>
    <mergeCell ref="A60:AE60"/>
    <mergeCell ref="A63:AE63"/>
    <mergeCell ref="V48:Z48"/>
    <mergeCell ref="V49:Z49"/>
    <mergeCell ref="V46:Z46"/>
    <mergeCell ref="V47:Z47"/>
    <mergeCell ref="A62:AE62"/>
    <mergeCell ref="K49:U49"/>
    <mergeCell ref="A6:N8"/>
    <mergeCell ref="R17:AE17"/>
    <mergeCell ref="R16:AE16"/>
    <mergeCell ref="R15:AE15"/>
    <mergeCell ref="R18:AE18"/>
    <mergeCell ref="O28:P28"/>
    <mergeCell ref="O33:P33"/>
    <mergeCell ref="H33:N33"/>
    <mergeCell ref="B32:G32"/>
    <mergeCell ref="B33:G33"/>
    <mergeCell ref="A24:N24"/>
    <mergeCell ref="H30:N30"/>
    <mergeCell ref="H32:N32"/>
    <mergeCell ref="O32:P32"/>
    <mergeCell ref="O27:P27"/>
    <mergeCell ref="H27:N27"/>
    <mergeCell ref="B27:G27"/>
    <mergeCell ref="B31:G31"/>
    <mergeCell ref="B30:G30"/>
    <mergeCell ref="H28:N28"/>
    <mergeCell ref="H29:N29"/>
    <mergeCell ref="H31:N31"/>
    <mergeCell ref="T20:W20"/>
    <mergeCell ref="X20:AA20"/>
    <mergeCell ref="A3:AE3"/>
    <mergeCell ref="W5:Y5"/>
    <mergeCell ref="Z5:AE5"/>
    <mergeCell ref="O31:P31"/>
    <mergeCell ref="V28:Z28"/>
    <mergeCell ref="A22:N22"/>
    <mergeCell ref="A23:N23"/>
    <mergeCell ref="O29:P29"/>
    <mergeCell ref="O30:P30"/>
    <mergeCell ref="A20:E20"/>
    <mergeCell ref="G20:H20"/>
    <mergeCell ref="I20:J20"/>
    <mergeCell ref="K20:N20"/>
    <mergeCell ref="A19:E19"/>
    <mergeCell ref="G19:N19"/>
    <mergeCell ref="G12:G15"/>
    <mergeCell ref="H12:N15"/>
    <mergeCell ref="A17:E17"/>
    <mergeCell ref="G17:N17"/>
    <mergeCell ref="B18:E18"/>
    <mergeCell ref="G18:N18"/>
    <mergeCell ref="A12:F15"/>
    <mergeCell ref="O7:Q8"/>
    <mergeCell ref="R13:AE14"/>
    <mergeCell ref="O34:P34"/>
    <mergeCell ref="O35:P35"/>
    <mergeCell ref="B35:G35"/>
    <mergeCell ref="B29:G29"/>
    <mergeCell ref="B28:G28"/>
    <mergeCell ref="V29:Z29"/>
    <mergeCell ref="V32:Z32"/>
    <mergeCell ref="Q32:U32"/>
    <mergeCell ref="Q35:U35"/>
    <mergeCell ref="B34:G34"/>
    <mergeCell ref="H34:N34"/>
    <mergeCell ref="Q28:U28"/>
    <mergeCell ref="V34:Z34"/>
    <mergeCell ref="AI16:AJ17"/>
    <mergeCell ref="Q27:U27"/>
    <mergeCell ref="AI21:AJ22"/>
    <mergeCell ref="V33:Z33"/>
    <mergeCell ref="Q33:U33"/>
    <mergeCell ref="AA33:AE33"/>
    <mergeCell ref="Q29:U29"/>
    <mergeCell ref="Q30:U30"/>
    <mergeCell ref="AA28:AE28"/>
    <mergeCell ref="AA27:AE27"/>
    <mergeCell ref="AA29:AE29"/>
    <mergeCell ref="AI26:AJ26"/>
    <mergeCell ref="AA32:AE32"/>
    <mergeCell ref="Q31:U31"/>
    <mergeCell ref="AA30:AE30"/>
    <mergeCell ref="AA31:AE31"/>
    <mergeCell ref="V30:Z30"/>
    <mergeCell ref="V27:Z27"/>
    <mergeCell ref="V31:Z31"/>
    <mergeCell ref="AB20:AE20"/>
    <mergeCell ref="T21:W24"/>
    <mergeCell ref="X21:AA24"/>
    <mergeCell ref="AB21:AE24"/>
    <mergeCell ref="O36:P36"/>
    <mergeCell ref="H35:N35"/>
    <mergeCell ref="AI2:AJ2"/>
    <mergeCell ref="A53:AE53"/>
    <mergeCell ref="B43:G43"/>
    <mergeCell ref="AA38:AE38"/>
    <mergeCell ref="AA42:AE42"/>
    <mergeCell ref="V43:Z43"/>
    <mergeCell ref="AA40:AE40"/>
    <mergeCell ref="V41:Z41"/>
    <mergeCell ref="V42:Z42"/>
    <mergeCell ref="AA39:AE39"/>
    <mergeCell ref="AA43:AE43"/>
    <mergeCell ref="O38:P38"/>
    <mergeCell ref="Q44:U44"/>
    <mergeCell ref="H44:N44"/>
    <mergeCell ref="B44:G44"/>
    <mergeCell ref="O44:P44"/>
    <mergeCell ref="AA44:AE44"/>
    <mergeCell ref="V44:Z44"/>
    <mergeCell ref="B41:G41"/>
    <mergeCell ref="V39:Z39"/>
    <mergeCell ref="V37:Z37"/>
    <mergeCell ref="AA36:AE36"/>
  </mergeCells>
  <phoneticPr fontId="2"/>
  <conditionalFormatting sqref="V28:Z46">
    <cfRule type="cellIs" dxfId="0" priority="1" stopIfTrue="1" operator="equal">
      <formula>0</formula>
    </cfRule>
  </conditionalFormatting>
  <dataValidations count="11">
    <dataValidation type="list" allowBlank="1" showInputMessage="1" showErrorMessage="1" sqref="Q47:U47">
      <formula1>"出精値引,　,"</formula1>
    </dataValidation>
    <dataValidation type="textLength" operator="equal" allowBlank="1" showInputMessage="1" showErrorMessage="1" errorTitle="入力禁止" error="直接打ち込みは避けてください。" sqref="V28:Z46 V48:Z48 V50:Z51">
      <formula1>0</formula1>
    </dataValidation>
    <dataValidation operator="equal" allowBlank="1" showInputMessage="1" showErrorMessage="1" sqref="V47:Z47"/>
    <dataValidation type="list" allowBlank="1" showInputMessage="1" showErrorMessage="1" sqref="G18:N18">
      <formula1>"現金一括御支払,御振込,その他"</formula1>
    </dataValidation>
    <dataValidation allowBlank="1" showInputMessage="1" sqref="G20:H20"/>
    <dataValidation type="list" allowBlank="1" showInputMessage="1" showErrorMessage="1" sqref="O7">
      <formula1>"御中,様"</formula1>
    </dataValidation>
    <dataValidation type="textLength" allowBlank="1" showInputMessage="1" showErrorMessage="1" sqref="K49:U49">
      <formula1>K49</formula1>
      <formula2>K49</formula2>
    </dataValidation>
    <dataValidation type="list" allowBlank="1" showInputMessage="1" showErrorMessage="1" sqref="AI3">
      <formula1>"10,8,"</formula1>
    </dataValidation>
    <dataValidation type="textLength" operator="equal" allowBlank="1" showInputMessage="1" errorTitle="入力禁止" error="直接打ち込みは避けてください。" sqref="V49:Z49">
      <formula1>0</formula1>
    </dataValidation>
    <dataValidation type="list" allowBlank="1" showInputMessage="1" showErrorMessage="1" sqref="T20:W20">
      <formula1>"支店長,部長"</formula1>
    </dataValidation>
    <dataValidation type="list" allowBlank="1" showInputMessage="1" showErrorMessage="1" sqref="X20:AA20">
      <formula1>"課長"</formula1>
    </dataValidation>
  </dataValidations>
  <printOptions horizontalCentered="1"/>
  <pageMargins left="0.19685039370078741" right="0.19685039370078741" top="0.39370078740157483" bottom="0.19685039370078741" header="0.19685039370078741" footer="0.51181102362204722"/>
  <pageSetup paperSize="9" scale="84" orientation="portrait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>
          <x14:formula1>
            <xm:f>'Sheet1 (2)'!$A$1:$I$1</xm:f>
          </x14:formula1>
          <xm:sqref>B28:G46</xm:sqref>
        </x14:dataValidation>
        <x14:dataValidation type="list" allowBlank="1" showInputMessage="1">
          <x14:formula1>
            <xm:f>OFFSET('Sheet1 (2)'!$A$2,,MATCH($B28,'Sheet1 (2)'!$A$1:$I$1,0)-1,3)</xm:f>
          </x14:formula1>
          <xm:sqref>H28:N46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zoomScale="85" zoomScaleNormal="85" workbookViewId="0">
      <selection activeCell="K26" sqref="K26"/>
    </sheetView>
  </sheetViews>
  <sheetFormatPr defaultRowHeight="14.4" x14ac:dyDescent="0.2"/>
  <cols>
    <col min="1" max="11" width="8.88671875" style="115"/>
    <col min="12" max="12" width="16.88671875" style="115" customWidth="1"/>
    <col min="13" max="16384" width="8.88671875" style="115"/>
  </cols>
  <sheetData>
    <row r="1" spans="1:12" x14ac:dyDescent="0.2">
      <c r="A1" s="117" t="s">
        <v>230</v>
      </c>
      <c r="B1" s="117" t="s">
        <v>113</v>
      </c>
      <c r="C1" s="117" t="s">
        <v>229</v>
      </c>
      <c r="D1" s="117" t="s">
        <v>203</v>
      </c>
      <c r="E1" s="117" t="s">
        <v>204</v>
      </c>
      <c r="F1" s="117" t="s">
        <v>208</v>
      </c>
      <c r="G1" s="117" t="s">
        <v>209</v>
      </c>
      <c r="H1" s="117" t="s">
        <v>210</v>
      </c>
      <c r="I1" s="117" t="s">
        <v>213</v>
      </c>
      <c r="J1" s="117"/>
      <c r="K1" s="119" t="s">
        <v>228</v>
      </c>
      <c r="L1" s="118" t="s">
        <v>203</v>
      </c>
    </row>
    <row r="2" spans="1:12" x14ac:dyDescent="0.2">
      <c r="A2" s="117" t="s">
        <v>201</v>
      </c>
      <c r="B2" s="117" t="s">
        <v>201</v>
      </c>
      <c r="C2" s="117" t="s">
        <v>201</v>
      </c>
      <c r="D2" s="117" t="s">
        <v>201</v>
      </c>
      <c r="E2" s="117" t="s">
        <v>205</v>
      </c>
      <c r="F2" s="117"/>
      <c r="G2" s="117"/>
      <c r="H2" s="117" t="s">
        <v>211</v>
      </c>
      <c r="I2" s="117" t="s">
        <v>211</v>
      </c>
      <c r="J2" s="117"/>
      <c r="K2" s="119" t="s">
        <v>227</v>
      </c>
      <c r="L2" s="118" t="s">
        <v>212</v>
      </c>
    </row>
    <row r="3" spans="1:12" x14ac:dyDescent="0.2">
      <c r="A3" s="117"/>
      <c r="B3" s="117"/>
      <c r="C3" s="117"/>
      <c r="D3" s="117"/>
      <c r="E3" s="117" t="s">
        <v>206</v>
      </c>
      <c r="F3" s="117"/>
      <c r="G3" s="117"/>
      <c r="H3" s="117" t="s">
        <v>212</v>
      </c>
      <c r="I3" s="117"/>
      <c r="J3" s="117"/>
    </row>
    <row r="4" spans="1:12" x14ac:dyDescent="0.2">
      <c r="A4" s="117"/>
      <c r="B4" s="117"/>
      <c r="C4" s="117"/>
      <c r="D4" s="117"/>
      <c r="E4" s="117" t="s">
        <v>207</v>
      </c>
      <c r="F4" s="117"/>
      <c r="G4" s="117"/>
      <c r="H4" s="117"/>
      <c r="I4" s="117"/>
      <c r="J4" s="117"/>
    </row>
    <row r="9" spans="1:12" x14ac:dyDescent="0.2">
      <c r="A9" s="117" t="s">
        <v>226</v>
      </c>
      <c r="B9" s="117" t="s">
        <v>113</v>
      </c>
      <c r="C9" s="117" t="s">
        <v>225</v>
      </c>
      <c r="D9" s="117" t="s">
        <v>203</v>
      </c>
      <c r="E9" s="117" t="s">
        <v>204</v>
      </c>
      <c r="F9" s="117" t="s">
        <v>208</v>
      </c>
      <c r="G9" s="117" t="s">
        <v>209</v>
      </c>
      <c r="H9" s="117" t="s">
        <v>210</v>
      </c>
      <c r="I9" s="117" t="s">
        <v>213</v>
      </c>
      <c r="K9" s="115" t="s">
        <v>224</v>
      </c>
      <c r="L9" s="115" t="s">
        <v>203</v>
      </c>
    </row>
    <row r="10" spans="1:12" x14ac:dyDescent="0.2">
      <c r="A10" s="116" t="s">
        <v>223</v>
      </c>
      <c r="B10" s="116" t="s">
        <v>222</v>
      </c>
      <c r="C10" s="116" t="s">
        <v>237</v>
      </c>
      <c r="E10" s="115" t="s">
        <v>221</v>
      </c>
      <c r="K10" s="115" t="s">
        <v>220</v>
      </c>
    </row>
    <row r="11" spans="1:12" x14ac:dyDescent="0.2">
      <c r="A11" s="115" t="s">
        <v>219</v>
      </c>
      <c r="B11" s="115" t="s">
        <v>219</v>
      </c>
      <c r="C11" s="115" t="s">
        <v>238</v>
      </c>
      <c r="E11" s="115" t="s">
        <v>218</v>
      </c>
    </row>
    <row r="12" spans="1:12" x14ac:dyDescent="0.2">
      <c r="A12" s="115" t="s">
        <v>217</v>
      </c>
      <c r="B12" s="115" t="s">
        <v>217</v>
      </c>
      <c r="C12" s="115" t="s">
        <v>239</v>
      </c>
      <c r="E12" s="115" t="s">
        <v>216</v>
      </c>
    </row>
    <row r="13" spans="1:12" x14ac:dyDescent="0.2">
      <c r="A13" s="115" t="s">
        <v>215</v>
      </c>
      <c r="B13" s="115" t="s">
        <v>215</v>
      </c>
    </row>
  </sheetData>
  <sheetProtection algorithmName="SHA-512" hashValue="+kPDTd+KQ35foWb/IvJHJ3L17QB7oW6ma/sd8cYaIHlFvA3ICa6xP1YLn/aEkLXxHZh3b2gD5dhhcGn16hM6+Q==" saltValue="O5j2V24q4x+BiAYCb1R1oA==" spinCount="100000" sheet="1" objects="1" scenarios="1"/>
  <phoneticPr fontId="2"/>
  <dataValidations count="6">
    <dataValidation type="list" allowBlank="1" showInputMessage="1" showErrorMessage="1" sqref="L16">
      <formula1>OFFSET($A$16,,MATCH($L$15,$A$15:$I$15,0)-1,4)</formula1>
    </dataValidation>
    <dataValidation type="list" allowBlank="1" showInputMessage="1" showErrorMessage="1" sqref="L15">
      <formula1>$A$15:$I$15</formula1>
    </dataValidation>
    <dataValidation type="list" allowBlank="1" showInputMessage="1" showErrorMessage="1" sqref="L10">
      <formula1>OFFSET($A$10,,MATCH($L$9,$A$9:$I$9,0)-1,5)</formula1>
    </dataValidation>
    <dataValidation type="list" allowBlank="1" showInputMessage="1" showErrorMessage="1" sqref="L9">
      <formula1>$A$9:$I$9</formula1>
    </dataValidation>
    <dataValidation type="list" allowBlank="1" showInputMessage="1" showErrorMessage="1" sqref="L1">
      <formula1>$A$1:$I$1</formula1>
    </dataValidation>
    <dataValidation type="list" allowBlank="1" showInputMessage="1" showErrorMessage="1" sqref="L2">
      <formula1>OFFSET($A$2,,MATCH($L$1,$A$1:$I$1,0)-1,4)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2</vt:i4>
      </vt:variant>
    </vt:vector>
  </HeadingPairs>
  <TitlesOfParts>
    <vt:vector size="7" baseType="lpstr">
      <vt:lpstr>【記入例】見積（INI＋RUN）</vt:lpstr>
      <vt:lpstr>★見積（INI＋RUN）</vt:lpstr>
      <vt:lpstr>【記入例】見積書2（INI）</vt:lpstr>
      <vt:lpstr>★見積2（INI）</vt:lpstr>
      <vt:lpstr>Sheet1 (2)</vt:lpstr>
      <vt:lpstr>'★見積（INI＋RUN）'!Print_Area</vt:lpstr>
      <vt:lpstr>'★見積2（INI）'!Print_Area</vt:lpstr>
    </vt:vector>
  </TitlesOfParts>
  <Company>USEN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usen</dc:creator>
  <cp:lastModifiedBy>大谷　美哉</cp:lastModifiedBy>
  <cp:lastPrinted>2020-03-10T06:13:43Z</cp:lastPrinted>
  <dcterms:created xsi:type="dcterms:W3CDTF">2009-07-06T07:51:17Z</dcterms:created>
  <dcterms:modified xsi:type="dcterms:W3CDTF">2020-10-29T03:35:33Z</dcterms:modified>
</cp:coreProperties>
</file>