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as\特定業務\8520_営業本部　営業企画部（旧営業サポート室）\WEB\●営業本部サポートWeb\65_umusic\data\web\"/>
    </mc:Choice>
  </mc:AlternateContent>
  <bookViews>
    <workbookView xWindow="0" yWindow="0" windowWidth="17688" windowHeight="7044"/>
  </bookViews>
  <sheets>
    <sheet name="診断表" sheetId="1" r:id="rId1"/>
    <sheet name="マスタ" sheetId="3" state="hidden" r:id="rId2"/>
  </sheets>
  <definedNames>
    <definedName name="_xlnm._FilterDatabase" localSheetId="0" hidden="1">診断表!$R$27:$R$29</definedName>
    <definedName name="OTO参照">#REF!</definedName>
    <definedName name="_xlnm.Print_Area" localSheetId="0">診断表!$A$1:$X$33</definedName>
    <definedName name="U_MUSIC">"INDIRECT(診断表!$C$29)"</definedName>
    <definedName name="UM参照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  <c r="F6" i="3"/>
  <c r="F4" i="3"/>
  <c r="F3" i="3"/>
  <c r="I15" i="1" l="1"/>
  <c r="F2" i="3" l="1"/>
  <c r="I8" i="1"/>
  <c r="F20" i="3" l="1"/>
  <c r="C30" i="1" s="1"/>
  <c r="C31" i="1" s="1"/>
</calcChain>
</file>

<file path=xl/sharedStrings.xml><?xml version="1.0" encoding="utf-8"?>
<sst xmlns="http://schemas.openxmlformats.org/spreadsheetml/2006/main" count="48" uniqueCount="42">
  <si>
    <t>BGMサービス　診断表</t>
    <rPh sb="8" eb="10">
      <t>シンダン</t>
    </rPh>
    <rPh sb="10" eb="11">
      <t>ヒョウ</t>
    </rPh>
    <phoneticPr fontId="1"/>
  </si>
  <si>
    <t>あなたにおすすめのサービスは…</t>
    <phoneticPr fontId="1"/>
  </si>
  <si>
    <t>Q3. 欲しい機能</t>
    <rPh sb="4" eb="5">
      <t>ホ</t>
    </rPh>
    <rPh sb="7" eb="9">
      <t>キノウ</t>
    </rPh>
    <phoneticPr fontId="1"/>
  </si>
  <si>
    <t>Q2. BGMの選び方</t>
    <rPh sb="8" eb="9">
      <t>エラ</t>
    </rPh>
    <rPh sb="10" eb="11">
      <t>カタ</t>
    </rPh>
    <phoneticPr fontId="1"/>
  </si>
  <si>
    <t>Q1. 店舗の通信</t>
    <rPh sb="4" eb="6">
      <t>テンポ</t>
    </rPh>
    <rPh sb="7" eb="9">
      <t>ツウシン</t>
    </rPh>
    <phoneticPr fontId="1"/>
  </si>
  <si>
    <t>U MUSIC</t>
    <phoneticPr fontId="1"/>
  </si>
  <si>
    <r>
      <t>OTO</t>
    </r>
    <r>
      <rPr>
        <b/>
        <sz val="11"/>
        <color rgb="FFFF0000"/>
        <rFont val="游ゴシック"/>
        <family val="3"/>
        <charset val="128"/>
        <scheme val="minor"/>
      </rPr>
      <t>R</t>
    </r>
    <r>
      <rPr>
        <b/>
        <sz val="11"/>
        <color theme="1"/>
        <rFont val="游ゴシック"/>
        <family val="3"/>
        <charset val="128"/>
        <scheme val="minor"/>
      </rPr>
      <t>AK</t>
    </r>
    <r>
      <rPr>
        <b/>
        <sz val="11"/>
        <color rgb="FFFF0000"/>
        <rFont val="游ゴシック"/>
        <family val="3"/>
        <charset val="128"/>
        <scheme val="minor"/>
      </rPr>
      <t>U</t>
    </r>
    <phoneticPr fontId="1"/>
  </si>
  <si>
    <r>
      <rPr>
        <b/>
        <sz val="11"/>
        <color rgb="FF08A4DE"/>
        <rFont val="游ゴシック"/>
        <family val="3"/>
        <charset val="128"/>
        <scheme val="minor"/>
      </rPr>
      <t>U AIR</t>
    </r>
    <r>
      <rPr>
        <b/>
        <sz val="11"/>
        <color theme="1"/>
        <rFont val="游ゴシック"/>
        <family val="3"/>
        <charset val="128"/>
        <scheme val="minor"/>
      </rPr>
      <t xml:space="preserve"> + OTO</t>
    </r>
    <r>
      <rPr>
        <b/>
        <sz val="11"/>
        <color rgb="FFFF0000"/>
        <rFont val="游ゴシック"/>
        <family val="3"/>
        <charset val="128"/>
        <scheme val="minor"/>
      </rPr>
      <t>R</t>
    </r>
    <r>
      <rPr>
        <b/>
        <sz val="11"/>
        <color theme="1"/>
        <rFont val="游ゴシック"/>
        <family val="3"/>
        <charset val="128"/>
        <scheme val="minor"/>
      </rPr>
      <t>AK</t>
    </r>
    <r>
      <rPr>
        <b/>
        <sz val="11"/>
        <color rgb="FFFF0000"/>
        <rFont val="游ゴシック"/>
        <family val="3"/>
        <charset val="128"/>
        <scheme val="minor"/>
      </rPr>
      <t>U</t>
    </r>
    <phoneticPr fontId="1"/>
  </si>
  <si>
    <t>Q1.店舗の通信</t>
    <rPh sb="3" eb="5">
      <t>テンポ</t>
    </rPh>
    <rPh sb="6" eb="8">
      <t>ツウシン</t>
    </rPh>
    <phoneticPr fontId="1"/>
  </si>
  <si>
    <t>Q2.BGMの選び方</t>
    <rPh sb="7" eb="8">
      <t>エラ</t>
    </rPh>
    <rPh sb="9" eb="10">
      <t>カタ</t>
    </rPh>
    <phoneticPr fontId="1"/>
  </si>
  <si>
    <t>Q3.欲しい機能</t>
    <rPh sb="3" eb="4">
      <t>ホ</t>
    </rPh>
    <rPh sb="6" eb="8">
      <t>キノウ</t>
    </rPh>
    <phoneticPr fontId="1"/>
  </si>
  <si>
    <t>点数</t>
    <rPh sb="0" eb="2">
      <t>テンスウ</t>
    </rPh>
    <phoneticPr fontId="1"/>
  </si>
  <si>
    <t>合計</t>
    <rPh sb="0" eb="2">
      <t>ゴウケイ</t>
    </rPh>
    <phoneticPr fontId="1"/>
  </si>
  <si>
    <t>(選択取消)</t>
    <rPh sb="1" eb="3">
      <t>センタク</t>
    </rPh>
    <rPh sb="3" eb="4">
      <t>ト</t>
    </rPh>
    <rPh sb="4" eb="5">
      <t>ケ</t>
    </rPh>
    <phoneticPr fontId="1"/>
  </si>
  <si>
    <t>-</t>
    <phoneticPr fontId="1"/>
  </si>
  <si>
    <t>あ</t>
    <phoneticPr fontId="1"/>
  </si>
  <si>
    <t>-</t>
    <phoneticPr fontId="1"/>
  </si>
  <si>
    <t>流す曲を自分で選びたい</t>
    <rPh sb="0" eb="1">
      <t>ナガ</t>
    </rPh>
    <rPh sb="2" eb="3">
      <t>キョク</t>
    </rPh>
    <rPh sb="4" eb="6">
      <t>ジブン</t>
    </rPh>
    <rPh sb="7" eb="8">
      <t>エラ</t>
    </rPh>
    <phoneticPr fontId="1"/>
  </si>
  <si>
    <t>曲と順番を自分でカスタマイズしたい</t>
    <rPh sb="0" eb="1">
      <t>キョク</t>
    </rPh>
    <rPh sb="2" eb="4">
      <t>ジュンバン</t>
    </rPh>
    <rPh sb="5" eb="7">
      <t>ジブン</t>
    </rPh>
    <phoneticPr fontId="1"/>
  </si>
  <si>
    <t>おまかせしたい</t>
    <phoneticPr fontId="1"/>
  </si>
  <si>
    <t>天気・時間帯や店舗の情報に合わせて、
最適なBGMが自動で流れて欲しい</t>
    <rPh sb="0" eb="2">
      <t>テンキ</t>
    </rPh>
    <rPh sb="3" eb="6">
      <t>ジカンタイ</t>
    </rPh>
    <rPh sb="7" eb="9">
      <t>テンポ</t>
    </rPh>
    <rPh sb="10" eb="12">
      <t>ジョウホウ</t>
    </rPh>
    <rPh sb="13" eb="14">
      <t>ア</t>
    </rPh>
    <rPh sb="19" eb="21">
      <t>サイテキ</t>
    </rPh>
    <rPh sb="26" eb="28">
      <t>ジドウ</t>
    </rPh>
    <rPh sb="29" eb="30">
      <t>ナガ</t>
    </rPh>
    <rPh sb="32" eb="33">
      <t>ホ</t>
    </rPh>
    <phoneticPr fontId="1"/>
  </si>
  <si>
    <t>ラジオ聴取</t>
    <phoneticPr fontId="1"/>
  </si>
  <si>
    <t>店内アナウンス機能 (コメント放送)</t>
    <rPh sb="15" eb="17">
      <t>ホウソウ</t>
    </rPh>
    <phoneticPr fontId="1"/>
  </si>
  <si>
    <t>環境音MIX (小鳥のさえずりなど)</t>
    <rPh sb="0" eb="3">
      <t>カンキョウオン</t>
    </rPh>
    <rPh sb="8" eb="10">
      <t>コトリ</t>
    </rPh>
    <phoneticPr fontId="1"/>
  </si>
  <si>
    <t>1,000以上の番組に加えて
AI BGM、店内アナウンスが利用可能。</t>
    <rPh sb="8" eb="10">
      <t>バングミ</t>
    </rPh>
    <rPh sb="11" eb="12">
      <t>クワ</t>
    </rPh>
    <rPh sb="22" eb="24">
      <t>テンナイ</t>
    </rPh>
    <rPh sb="30" eb="32">
      <t>リヨウ</t>
    </rPh>
    <rPh sb="32" eb="34">
      <t>カノウ</t>
    </rPh>
    <phoneticPr fontId="1"/>
  </si>
  <si>
    <t>プレイリストを自分で作れるオンデマンドサービス</t>
    <rPh sb="7" eb="9">
      <t>ジブン</t>
    </rPh>
    <rPh sb="10" eb="11">
      <t>ツク</t>
    </rPh>
    <phoneticPr fontId="1"/>
  </si>
  <si>
    <t>豊富なチャンネル数</t>
    <rPh sb="0" eb="2">
      <t>ホウフ</t>
    </rPh>
    <rPh sb="8" eb="9">
      <t>スウ</t>
    </rPh>
    <phoneticPr fontId="1"/>
  </si>
  <si>
    <t>遠隔サポート・駆けつけ保守</t>
    <rPh sb="0" eb="2">
      <t>エンカク</t>
    </rPh>
    <rPh sb="7" eb="8">
      <t>カ</t>
    </rPh>
    <rPh sb="11" eb="13">
      <t>ホシュ</t>
    </rPh>
    <phoneticPr fontId="1"/>
  </si>
  <si>
    <t>インターネット環境あり。
BGMのみ申し込みたい</t>
    <rPh sb="7" eb="9">
      <t>カンキョウ</t>
    </rPh>
    <phoneticPr fontId="1"/>
  </si>
  <si>
    <t>準備済み。BGMのみ手配。</t>
    <rPh sb="0" eb="2">
      <t>ジュンビ</t>
    </rPh>
    <rPh sb="2" eb="3">
      <t>ズ</t>
    </rPh>
    <rPh sb="10" eb="12">
      <t>テハイ</t>
    </rPh>
    <phoneticPr fontId="1"/>
  </si>
  <si>
    <t>インターネット環境あり。
BGMに加え、インターネットも同時に手配したい</t>
    <rPh sb="7" eb="9">
      <t>カンキョウ</t>
    </rPh>
    <rPh sb="17" eb="18">
      <t>クワ</t>
    </rPh>
    <rPh sb="28" eb="30">
      <t>ドウジ</t>
    </rPh>
    <rPh sb="31" eb="33">
      <t>テハイ</t>
    </rPh>
    <phoneticPr fontId="1"/>
  </si>
  <si>
    <t>インターネット環境なし。
通信とBGMを一緒に手配したい</t>
    <rPh sb="7" eb="9">
      <t>カンキョウ</t>
    </rPh>
    <rPh sb="13" eb="15">
      <t>ツウシン</t>
    </rPh>
    <rPh sb="20" eb="22">
      <t>イッショ</t>
    </rPh>
    <rPh sb="23" eb="25">
      <t>テハイ</t>
    </rPh>
    <phoneticPr fontId="1"/>
  </si>
  <si>
    <t>ラジオ聴取</t>
    <phoneticPr fontId="1"/>
  </si>
  <si>
    <t>時間帯でBGMの切り替え</t>
    <rPh sb="0" eb="3">
      <t>ジカンタイ</t>
    </rPh>
    <rPh sb="8" eb="9">
      <t>キ</t>
    </rPh>
    <rPh sb="10" eb="11">
      <t>カ</t>
    </rPh>
    <phoneticPr fontId="1"/>
  </si>
  <si>
    <t>開店・閉店時 BGM入切</t>
    <rPh sb="0" eb="2">
      <t>カイテン</t>
    </rPh>
    <rPh sb="3" eb="5">
      <t>ヘイテン</t>
    </rPh>
    <rPh sb="5" eb="6">
      <t>ジ</t>
    </rPh>
    <rPh sb="10" eb="11">
      <t>イ</t>
    </rPh>
    <rPh sb="11" eb="12">
      <t>キリ</t>
    </rPh>
    <phoneticPr fontId="1"/>
  </si>
  <si>
    <t>開店・閉店時 BGM入切</t>
    <phoneticPr fontId="1"/>
  </si>
  <si>
    <t>時間帯でBGMの切り替え</t>
    <phoneticPr fontId="1"/>
  </si>
  <si>
    <t>キューだし機能 (誕生日BGMの差込など)</t>
    <rPh sb="5" eb="7">
      <t>キノウ</t>
    </rPh>
    <rPh sb="9" eb="12">
      <t>タンジョウビ</t>
    </rPh>
    <rPh sb="16" eb="17">
      <t>サ</t>
    </rPh>
    <rPh sb="17" eb="18">
      <t>コ</t>
    </rPh>
    <phoneticPr fontId="1"/>
  </si>
  <si>
    <t>キュー出し機能 (誕生日BGMの差込など)</t>
    <rPh sb="3" eb="4">
      <t>ダ</t>
    </rPh>
    <rPh sb="5" eb="7">
      <t>キノウ</t>
    </rPh>
    <rPh sb="9" eb="12">
      <t>タンジョウビ</t>
    </rPh>
    <rPh sb="16" eb="17">
      <t>サ</t>
    </rPh>
    <rPh sb="17" eb="18">
      <t>コ</t>
    </rPh>
    <phoneticPr fontId="1"/>
  </si>
  <si>
    <t>プレイリストを自分で作れるオンデマンドサービス
通信環境とのセット提供で即導入可能</t>
    <rPh sb="7" eb="9">
      <t>ジブン</t>
    </rPh>
    <rPh sb="10" eb="11">
      <t>ツク</t>
    </rPh>
    <rPh sb="24" eb="28">
      <t>ツウシンカンキョウ</t>
    </rPh>
    <rPh sb="33" eb="35">
      <t>テイキョウ</t>
    </rPh>
    <rPh sb="36" eb="41">
      <t>ソクドウニュウカノウ</t>
    </rPh>
    <phoneticPr fontId="1"/>
  </si>
  <si>
    <t>準備はまだ。通信も手配。</t>
    <rPh sb="0" eb="2">
      <t>ジュンビ</t>
    </rPh>
    <rPh sb="6" eb="8">
      <t>ツウシン</t>
    </rPh>
    <rPh sb="9" eb="11">
      <t>テハイ</t>
    </rPh>
    <phoneticPr fontId="1"/>
  </si>
  <si>
    <t>準備済み。通信も追加で手配。</t>
    <rPh sb="0" eb="2">
      <t>ジュンビ</t>
    </rPh>
    <rPh sb="2" eb="3">
      <t>ズ</t>
    </rPh>
    <rPh sb="8" eb="10">
      <t>ツイカ</t>
    </rPh>
    <rPh sb="11" eb="13">
      <t>テハイ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</si>
</sst>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36"/>
      <color rgb="FF00509F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8"/>
      <color theme="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60"/>
      <color rgb="FF08A4DE"/>
      <name val="游ゴシック"/>
      <family val="3"/>
      <charset val="128"/>
      <scheme val="minor"/>
    </font>
    <font>
      <b/>
      <sz val="16"/>
      <color theme="0" tint="-0.499984740745262"/>
      <name val="游ゴシック"/>
      <family val="3"/>
      <charset val="128"/>
      <scheme val="minor"/>
    </font>
    <font>
      <b/>
      <sz val="11"/>
      <color rgb="FF08A4DE"/>
      <name val="游ゴシック"/>
      <family val="3"/>
      <charset val="128"/>
      <scheme val="minor"/>
    </font>
    <font>
      <b/>
      <sz val="18"/>
      <color rgb="FF08A4DE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22"/>
      <color rgb="FFF8F8F8"/>
      <name val="游ゴシック"/>
      <family val="3"/>
      <charset val="128"/>
      <scheme val="minor"/>
    </font>
    <font>
      <b/>
      <sz val="18"/>
      <color theme="0" tint="-0.499984740745262"/>
      <name val="游ゴシック"/>
      <family val="3"/>
      <charset val="128"/>
      <scheme val="minor"/>
    </font>
    <font>
      <b/>
      <sz val="14"/>
      <color rgb="FF08A4DE"/>
      <name val="游ゴシック"/>
      <family val="3"/>
      <charset val="128"/>
      <scheme val="minor"/>
    </font>
    <font>
      <b/>
      <sz val="20"/>
      <color rgb="FF08A4DE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509F"/>
        <bgColor indexed="64"/>
      </patternFill>
    </fill>
    <fill>
      <patternFill patternType="solid">
        <fgColor rgb="FF17499C"/>
        <bgColor indexed="64"/>
      </patternFill>
    </fill>
    <fill>
      <patternFill patternType="solid">
        <fgColor rgb="FF004E9B"/>
        <bgColor indexed="64"/>
      </patternFill>
    </fill>
    <fill>
      <patternFill patternType="solid">
        <fgColor rgb="FF08A4DE"/>
        <bgColor indexed="64"/>
      </patternFill>
    </fill>
    <fill>
      <patternFill patternType="solid">
        <fgColor rgb="FF95D1F3"/>
        <bgColor indexed="64"/>
      </patternFill>
    </fill>
  </fills>
  <borders count="39">
    <border>
      <left/>
      <right/>
      <top/>
      <bottom/>
      <diagonal/>
    </border>
    <border>
      <left style="medium">
        <color rgb="FF004E9B"/>
      </left>
      <right style="medium">
        <color rgb="FF004E9B"/>
      </right>
      <top style="medium">
        <color rgb="FF004E9B"/>
      </top>
      <bottom style="medium">
        <color rgb="FF004E9B"/>
      </bottom>
      <diagonal/>
    </border>
    <border>
      <left/>
      <right/>
      <top style="medium">
        <color rgb="FF004E9B"/>
      </top>
      <bottom style="medium">
        <color rgb="FF004E9B"/>
      </bottom>
      <diagonal/>
    </border>
    <border>
      <left style="medium">
        <color rgb="FF004E9B"/>
      </left>
      <right/>
      <top style="medium">
        <color rgb="FF004E9B"/>
      </top>
      <bottom/>
      <diagonal/>
    </border>
    <border>
      <left/>
      <right/>
      <top style="medium">
        <color rgb="FF004E9B"/>
      </top>
      <bottom/>
      <diagonal/>
    </border>
    <border>
      <left/>
      <right style="medium">
        <color rgb="FF004E9B"/>
      </right>
      <top style="medium">
        <color rgb="FF004E9B"/>
      </top>
      <bottom/>
      <diagonal/>
    </border>
    <border>
      <left style="medium">
        <color rgb="FF004E9B"/>
      </left>
      <right/>
      <top/>
      <bottom/>
      <diagonal/>
    </border>
    <border>
      <left/>
      <right style="medium">
        <color rgb="FF004E9B"/>
      </right>
      <top/>
      <bottom/>
      <diagonal/>
    </border>
    <border>
      <left style="medium">
        <color rgb="FF004E9B"/>
      </left>
      <right/>
      <top/>
      <bottom style="medium">
        <color rgb="FF004E9B"/>
      </bottom>
      <diagonal/>
    </border>
    <border>
      <left/>
      <right/>
      <top/>
      <bottom style="medium">
        <color rgb="FF004E9B"/>
      </bottom>
      <diagonal/>
    </border>
    <border>
      <left/>
      <right style="medium">
        <color rgb="FF004E9B"/>
      </right>
      <top/>
      <bottom style="medium">
        <color rgb="FF004E9B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4E9B"/>
      </left>
      <right/>
      <top style="medium">
        <color rgb="FF004E9B"/>
      </top>
      <bottom style="hair">
        <color rgb="FF004E9B"/>
      </bottom>
      <diagonal/>
    </border>
    <border>
      <left/>
      <right/>
      <top style="medium">
        <color rgb="FF004E9B"/>
      </top>
      <bottom style="hair">
        <color rgb="FF004E9B"/>
      </bottom>
      <diagonal/>
    </border>
    <border>
      <left/>
      <right style="medium">
        <color rgb="FF004E9B"/>
      </right>
      <top style="medium">
        <color rgb="FF004E9B"/>
      </top>
      <bottom style="hair">
        <color rgb="FF004E9B"/>
      </bottom>
      <diagonal/>
    </border>
    <border>
      <left style="medium">
        <color rgb="FF004E9B"/>
      </left>
      <right/>
      <top style="hair">
        <color rgb="FF004E9B"/>
      </top>
      <bottom style="hair">
        <color rgb="FF004E9B"/>
      </bottom>
      <diagonal/>
    </border>
    <border>
      <left/>
      <right/>
      <top style="hair">
        <color rgb="FF004E9B"/>
      </top>
      <bottom style="hair">
        <color rgb="FF004E9B"/>
      </bottom>
      <diagonal/>
    </border>
    <border>
      <left/>
      <right style="medium">
        <color rgb="FF004E9B"/>
      </right>
      <top style="hair">
        <color rgb="FF004E9B"/>
      </top>
      <bottom style="hair">
        <color rgb="FF004E9B"/>
      </bottom>
      <diagonal/>
    </border>
    <border>
      <left style="hair">
        <color rgb="FF004E9B"/>
      </left>
      <right/>
      <top style="medium">
        <color rgb="FF004E9B"/>
      </top>
      <bottom style="hair">
        <color rgb="FF004E9B"/>
      </bottom>
      <diagonal/>
    </border>
    <border>
      <left style="hair">
        <color rgb="FF004E9B"/>
      </left>
      <right/>
      <top style="hair">
        <color rgb="FF004E9B"/>
      </top>
      <bottom style="hair">
        <color rgb="FF004E9B"/>
      </bottom>
      <diagonal/>
    </border>
    <border>
      <left style="medium">
        <color rgb="FF004E9B"/>
      </left>
      <right/>
      <top style="hair">
        <color rgb="FF004E9B"/>
      </top>
      <bottom/>
      <diagonal/>
    </border>
    <border>
      <left/>
      <right/>
      <top style="hair">
        <color rgb="FF004E9B"/>
      </top>
      <bottom/>
      <diagonal/>
    </border>
    <border>
      <left style="hair">
        <color rgb="FF004E9B"/>
      </left>
      <right/>
      <top style="hair">
        <color rgb="FF004E9B"/>
      </top>
      <bottom/>
      <diagonal/>
    </border>
    <border>
      <left/>
      <right style="medium">
        <color rgb="FF004E9B"/>
      </right>
      <top style="hair">
        <color rgb="FF004E9B"/>
      </top>
      <bottom/>
      <diagonal/>
    </border>
    <border>
      <left style="medium">
        <color rgb="FF004E9B"/>
      </left>
      <right/>
      <top style="medium">
        <color rgb="FF004E9B"/>
      </top>
      <bottom style="medium">
        <color rgb="FF004E9B"/>
      </bottom>
      <diagonal/>
    </border>
    <border>
      <left/>
      <right style="hair">
        <color rgb="FF004E9B"/>
      </right>
      <top style="hair">
        <color rgb="FF004E9B"/>
      </top>
      <bottom style="hair">
        <color rgb="FF004E9B"/>
      </bottom>
      <diagonal/>
    </border>
    <border>
      <left style="hair">
        <color rgb="FF004E9B"/>
      </left>
      <right style="hair">
        <color rgb="FF004E9B"/>
      </right>
      <top style="hair">
        <color rgb="FF004E9B"/>
      </top>
      <bottom style="hair">
        <color rgb="FF004E9B"/>
      </bottom>
      <diagonal/>
    </border>
    <border>
      <left style="hair">
        <color rgb="FF004E9B"/>
      </left>
      <right style="medium">
        <color rgb="FF004E9B"/>
      </right>
      <top style="hair">
        <color rgb="FF004E9B"/>
      </top>
      <bottom style="hair">
        <color rgb="FF004E9B"/>
      </bottom>
      <diagonal/>
    </border>
    <border>
      <left style="medium">
        <color rgb="FF004E9B"/>
      </left>
      <right style="hair">
        <color rgb="FF004E9B"/>
      </right>
      <top style="hair">
        <color rgb="FF004E9B"/>
      </top>
      <bottom style="hair">
        <color rgb="FF004E9B"/>
      </bottom>
      <diagonal/>
    </border>
    <border>
      <left style="medium">
        <color rgb="FF004E9B"/>
      </left>
      <right style="hair">
        <color rgb="FF004E9B"/>
      </right>
      <top style="hair">
        <color rgb="FF004E9B"/>
      </top>
      <bottom style="medium">
        <color rgb="FF004E9B"/>
      </bottom>
      <diagonal/>
    </border>
    <border>
      <left style="hair">
        <color rgb="FF004E9B"/>
      </left>
      <right style="hair">
        <color rgb="FF004E9B"/>
      </right>
      <top style="hair">
        <color rgb="FF004E9B"/>
      </top>
      <bottom style="medium">
        <color rgb="FF004E9B"/>
      </bottom>
      <diagonal/>
    </border>
    <border>
      <left style="hair">
        <color rgb="FF004E9B"/>
      </left>
      <right style="medium">
        <color rgb="FF004E9B"/>
      </right>
      <top style="hair">
        <color rgb="FF004E9B"/>
      </top>
      <bottom style="medium">
        <color rgb="FF004E9B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3" fillId="2" borderId="0" xfId="0" applyFont="1" applyFill="1"/>
    <xf numFmtId="0" fontId="3" fillId="0" borderId="0" xfId="0" applyFont="1"/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wrapText="1"/>
    </xf>
    <xf numFmtId="0" fontId="0" fillId="0" borderId="17" xfId="0" applyBorder="1"/>
    <xf numFmtId="0" fontId="14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0" fillId="0" borderId="11" xfId="0" applyFill="1" applyBorder="1" applyAlignment="1">
      <alignment wrapText="1"/>
    </xf>
    <xf numFmtId="0" fontId="0" fillId="0" borderId="11" xfId="0" applyBorder="1" applyAlignment="1"/>
    <xf numFmtId="0" fontId="0" fillId="0" borderId="38" xfId="0" applyBorder="1"/>
    <xf numFmtId="0" fontId="0" fillId="0" borderId="16" xfId="0" applyBorder="1" applyAlignment="1"/>
    <xf numFmtId="0" fontId="19" fillId="0" borderId="34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33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0" fontId="19" fillId="0" borderId="3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 indent="1"/>
    </xf>
    <xf numFmtId="0" fontId="16" fillId="5" borderId="1" xfId="0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left" vertical="center"/>
    </xf>
    <xf numFmtId="0" fontId="17" fillId="6" borderId="30" xfId="0" applyFont="1" applyFill="1" applyBorder="1" applyAlignment="1">
      <alignment horizontal="left" vertical="center"/>
    </xf>
    <xf numFmtId="0" fontId="20" fillId="0" borderId="3" xfId="0" applyFont="1" applyFill="1" applyBorder="1" applyAlignment="1">
      <alignment horizontal="center" wrapText="1"/>
    </xf>
    <xf numFmtId="0" fontId="20" fillId="0" borderId="4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6" xfId="0" applyFont="1" applyFill="1" applyBorder="1" applyAlignment="1">
      <alignment horizontal="left" vertical="center" wrapText="1"/>
    </xf>
    <xf numFmtId="0" fontId="19" fillId="0" borderId="27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9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/>
        <i val="0"/>
        <color rgb="FF08A4DE"/>
      </font>
    </dxf>
  </dxfs>
  <tableStyles count="0" defaultTableStyle="TableStyleMedium2" defaultPivotStyle="PivotStyleLight16"/>
  <colors>
    <mruColors>
      <color rgb="FF08A4DE"/>
      <color rgb="FF004E9B"/>
      <color rgb="FFF8F8F8"/>
      <color rgb="FF95D1F3"/>
      <color rgb="FF54BCEC"/>
      <color rgb="FF4BBCE5"/>
      <color rgb="FF33CCFF"/>
      <color rgb="FF21B8C5"/>
      <color rgb="FF9F7B1B"/>
      <color rgb="FF1C49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</xdr:colOff>
      <xdr:row>31</xdr:row>
      <xdr:rowOff>13864</xdr:rowOff>
    </xdr:from>
    <xdr:to>
      <xdr:col>8</xdr:col>
      <xdr:colOff>59264</xdr:colOff>
      <xdr:row>31</xdr:row>
      <xdr:rowOff>1072347</xdr:rowOff>
    </xdr:to>
    <xdr:pic>
      <xdr:nvPicPr>
        <xdr:cNvPr id="50" name="Google Shape;65;p9"/>
        <xdr:cNvPicPr preferRelativeResize="0">
          <a:picLocks noChangeAspect="1"/>
        </xdr:cNvPicPr>
      </xdr:nvPicPr>
      <xdr:blipFill>
        <a:blip xmlns:r="http://schemas.openxmlformats.org/officeDocument/2006/relationships" r:embed="rId1">
          <a:alphaModFix/>
        </a:blip>
        <a:stretch>
          <a:fillRect/>
        </a:stretch>
      </xdr:blipFill>
      <xdr:spPr>
        <a:xfrm>
          <a:off x="401787" y="11111355"/>
          <a:ext cx="2719332" cy="10584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96975</xdr:colOff>
      <xdr:row>3</xdr:row>
      <xdr:rowOff>0</xdr:rowOff>
    </xdr:from>
    <xdr:to>
      <xdr:col>15</xdr:col>
      <xdr:colOff>173175</xdr:colOff>
      <xdr:row>3</xdr:row>
      <xdr:rowOff>0</xdr:rowOff>
    </xdr:to>
    <xdr:cxnSp macro="">
      <xdr:nvCxnSpPr>
        <xdr:cNvPr id="52" name="直線コネクタ 51"/>
        <xdr:cNvCxnSpPr/>
      </xdr:nvCxnSpPr>
      <xdr:spPr>
        <a:xfrm>
          <a:off x="2576939" y="1205345"/>
          <a:ext cx="3733800" cy="0"/>
        </a:xfrm>
        <a:prstGeom prst="line">
          <a:avLst/>
        </a:prstGeom>
        <a:ln w="57150">
          <a:solidFill>
            <a:srgbClr val="00509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4847</xdr:colOff>
      <xdr:row>4</xdr:row>
      <xdr:rowOff>9698</xdr:rowOff>
    </xdr:from>
    <xdr:to>
      <xdr:col>10</xdr:col>
      <xdr:colOff>159647</xdr:colOff>
      <xdr:row>5</xdr:row>
      <xdr:rowOff>9698</xdr:rowOff>
    </xdr:to>
    <xdr:sp macro="" textlink="">
      <xdr:nvSpPr>
        <xdr:cNvPr id="2" name="テキスト ボックス 1"/>
        <xdr:cNvSpPr txBox="1"/>
      </xdr:nvSpPr>
      <xdr:spPr>
        <a:xfrm>
          <a:off x="3113807" y="1937558"/>
          <a:ext cx="612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選択▼</a:t>
          </a:r>
        </a:p>
      </xdr:txBody>
    </xdr:sp>
    <xdr:clientData/>
  </xdr:twoCellAnchor>
  <xdr:twoCellAnchor>
    <xdr:from>
      <xdr:col>8</xdr:col>
      <xdr:colOff>4847</xdr:colOff>
      <xdr:row>11</xdr:row>
      <xdr:rowOff>9698</xdr:rowOff>
    </xdr:from>
    <xdr:to>
      <xdr:col>10</xdr:col>
      <xdr:colOff>159647</xdr:colOff>
      <xdr:row>12</xdr:row>
      <xdr:rowOff>9698</xdr:rowOff>
    </xdr:to>
    <xdr:sp macro="" textlink="">
      <xdr:nvSpPr>
        <xdr:cNvPr id="5" name="テキスト ボックス 4"/>
        <xdr:cNvSpPr txBox="1"/>
      </xdr:nvSpPr>
      <xdr:spPr>
        <a:xfrm>
          <a:off x="3113807" y="3918758"/>
          <a:ext cx="6120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選択▼</a:t>
          </a:r>
        </a:p>
      </xdr:txBody>
    </xdr:sp>
    <xdr:clientData/>
  </xdr:twoCellAnchor>
  <xdr:twoCellAnchor>
    <xdr:from>
      <xdr:col>19</xdr:col>
      <xdr:colOff>9740</xdr:colOff>
      <xdr:row>18</xdr:row>
      <xdr:rowOff>2077</xdr:rowOff>
    </xdr:from>
    <xdr:to>
      <xdr:col>19</xdr:col>
      <xdr:colOff>441740</xdr:colOff>
      <xdr:row>18</xdr:row>
      <xdr:rowOff>218077</xdr:rowOff>
    </xdr:to>
    <xdr:sp macro="" textlink="">
      <xdr:nvSpPr>
        <xdr:cNvPr id="6" name="テキスト ボックス 5"/>
        <xdr:cNvSpPr txBox="1"/>
      </xdr:nvSpPr>
      <xdr:spPr>
        <a:xfrm>
          <a:off x="7172540" y="5882924"/>
          <a:ext cx="43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選択▼</a:t>
          </a:r>
        </a:p>
      </xdr:txBody>
    </xdr:sp>
    <xdr:clientData/>
  </xdr:twoCellAnchor>
  <xdr:twoCellAnchor>
    <xdr:from>
      <xdr:col>19</xdr:col>
      <xdr:colOff>9740</xdr:colOff>
      <xdr:row>19</xdr:row>
      <xdr:rowOff>11040</xdr:rowOff>
    </xdr:from>
    <xdr:to>
      <xdr:col>19</xdr:col>
      <xdr:colOff>441740</xdr:colOff>
      <xdr:row>19</xdr:row>
      <xdr:rowOff>227040</xdr:rowOff>
    </xdr:to>
    <xdr:sp macro="" textlink="">
      <xdr:nvSpPr>
        <xdr:cNvPr id="10" name="テキスト ボックス 9"/>
        <xdr:cNvSpPr txBox="1"/>
      </xdr:nvSpPr>
      <xdr:spPr>
        <a:xfrm>
          <a:off x="7172540" y="6384946"/>
          <a:ext cx="43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選択▼</a:t>
          </a:r>
        </a:p>
      </xdr:txBody>
    </xdr:sp>
    <xdr:clientData/>
  </xdr:twoCellAnchor>
  <xdr:twoCellAnchor>
    <xdr:from>
      <xdr:col>19</xdr:col>
      <xdr:colOff>9740</xdr:colOff>
      <xdr:row>21</xdr:row>
      <xdr:rowOff>11039</xdr:rowOff>
    </xdr:from>
    <xdr:to>
      <xdr:col>19</xdr:col>
      <xdr:colOff>441740</xdr:colOff>
      <xdr:row>21</xdr:row>
      <xdr:rowOff>227039</xdr:rowOff>
    </xdr:to>
    <xdr:sp macro="" textlink="">
      <xdr:nvSpPr>
        <xdr:cNvPr id="11" name="テキスト ボックス 10"/>
        <xdr:cNvSpPr txBox="1"/>
      </xdr:nvSpPr>
      <xdr:spPr>
        <a:xfrm>
          <a:off x="7172540" y="6878004"/>
          <a:ext cx="43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選択▼</a:t>
          </a:r>
        </a:p>
      </xdr:txBody>
    </xdr:sp>
    <xdr:clientData/>
  </xdr:twoCellAnchor>
  <xdr:twoCellAnchor>
    <xdr:from>
      <xdr:col>19</xdr:col>
      <xdr:colOff>9740</xdr:colOff>
      <xdr:row>22</xdr:row>
      <xdr:rowOff>11037</xdr:rowOff>
    </xdr:from>
    <xdr:to>
      <xdr:col>19</xdr:col>
      <xdr:colOff>441740</xdr:colOff>
      <xdr:row>22</xdr:row>
      <xdr:rowOff>227037</xdr:rowOff>
    </xdr:to>
    <xdr:sp macro="" textlink="">
      <xdr:nvSpPr>
        <xdr:cNvPr id="12" name="テキスト ボックス 11"/>
        <xdr:cNvSpPr txBox="1"/>
      </xdr:nvSpPr>
      <xdr:spPr>
        <a:xfrm>
          <a:off x="7172540" y="7371061"/>
          <a:ext cx="43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選択▼</a:t>
          </a:r>
        </a:p>
      </xdr:txBody>
    </xdr:sp>
    <xdr:clientData/>
  </xdr:twoCellAnchor>
  <xdr:twoCellAnchor>
    <xdr:from>
      <xdr:col>19</xdr:col>
      <xdr:colOff>9740</xdr:colOff>
      <xdr:row>20</xdr:row>
      <xdr:rowOff>11040</xdr:rowOff>
    </xdr:from>
    <xdr:to>
      <xdr:col>19</xdr:col>
      <xdr:colOff>441740</xdr:colOff>
      <xdr:row>20</xdr:row>
      <xdr:rowOff>227040</xdr:rowOff>
    </xdr:to>
    <xdr:sp macro="" textlink="">
      <xdr:nvSpPr>
        <xdr:cNvPr id="14" name="テキスト ボックス 13"/>
        <xdr:cNvSpPr txBox="1"/>
      </xdr:nvSpPr>
      <xdr:spPr>
        <a:xfrm>
          <a:off x="7139883" y="6901697"/>
          <a:ext cx="43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選択▼</a:t>
          </a:r>
        </a:p>
      </xdr:txBody>
    </xdr:sp>
    <xdr:clientData/>
  </xdr:twoCellAnchor>
  <xdr:twoCellAnchor>
    <xdr:from>
      <xdr:col>19</xdr:col>
      <xdr:colOff>9740</xdr:colOff>
      <xdr:row>23</xdr:row>
      <xdr:rowOff>11037</xdr:rowOff>
    </xdr:from>
    <xdr:to>
      <xdr:col>19</xdr:col>
      <xdr:colOff>441740</xdr:colOff>
      <xdr:row>23</xdr:row>
      <xdr:rowOff>227037</xdr:rowOff>
    </xdr:to>
    <xdr:sp macro="" textlink="">
      <xdr:nvSpPr>
        <xdr:cNvPr id="15" name="テキスト ボックス 14"/>
        <xdr:cNvSpPr txBox="1"/>
      </xdr:nvSpPr>
      <xdr:spPr>
        <a:xfrm>
          <a:off x="7139883" y="8403923"/>
          <a:ext cx="43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選択▼</a:t>
          </a:r>
        </a:p>
      </xdr:txBody>
    </xdr:sp>
    <xdr:clientData/>
  </xdr:twoCellAnchor>
  <xdr:twoCellAnchor>
    <xdr:from>
      <xdr:col>19</xdr:col>
      <xdr:colOff>9740</xdr:colOff>
      <xdr:row>24</xdr:row>
      <xdr:rowOff>11036</xdr:rowOff>
    </xdr:from>
    <xdr:to>
      <xdr:col>19</xdr:col>
      <xdr:colOff>441740</xdr:colOff>
      <xdr:row>24</xdr:row>
      <xdr:rowOff>227036</xdr:rowOff>
    </xdr:to>
    <xdr:sp macro="" textlink="">
      <xdr:nvSpPr>
        <xdr:cNvPr id="16" name="テキスト ボックス 15"/>
        <xdr:cNvSpPr txBox="1"/>
      </xdr:nvSpPr>
      <xdr:spPr>
        <a:xfrm>
          <a:off x="7139883" y="8904665"/>
          <a:ext cx="43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選択▼</a:t>
          </a:r>
        </a:p>
      </xdr:txBody>
    </xdr:sp>
    <xdr:clientData/>
  </xdr:twoCellAnchor>
  <xdr:twoCellAnchor>
    <xdr:from>
      <xdr:col>19</xdr:col>
      <xdr:colOff>9740</xdr:colOff>
      <xdr:row>25</xdr:row>
      <xdr:rowOff>11037</xdr:rowOff>
    </xdr:from>
    <xdr:to>
      <xdr:col>19</xdr:col>
      <xdr:colOff>441740</xdr:colOff>
      <xdr:row>25</xdr:row>
      <xdr:rowOff>227037</xdr:rowOff>
    </xdr:to>
    <xdr:sp macro="" textlink="">
      <xdr:nvSpPr>
        <xdr:cNvPr id="17" name="テキスト ボックス 16"/>
        <xdr:cNvSpPr txBox="1"/>
      </xdr:nvSpPr>
      <xdr:spPr>
        <a:xfrm>
          <a:off x="7139883" y="9405408"/>
          <a:ext cx="432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選択▼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3"/>
  <sheetViews>
    <sheetView showGridLines="0" tabSelected="1" zoomScale="40" zoomScaleNormal="40" zoomScaleSheetLayoutView="55" workbookViewId="0">
      <selection activeCell="I5" sqref="I5:V7"/>
    </sheetView>
  </sheetViews>
  <sheetFormatPr defaultRowHeight="18" x14ac:dyDescent="0.45"/>
  <cols>
    <col min="1" max="1" width="3.69921875" customWidth="1"/>
    <col min="2" max="2" width="1.69921875" customWidth="1"/>
    <col min="3" max="4" width="5.8984375" style="1" customWidth="1"/>
    <col min="5" max="8" width="5.8984375" customWidth="1"/>
    <col min="9" max="10" width="3" customWidth="1"/>
    <col min="11" max="15" width="5.8984375" customWidth="1"/>
    <col min="16" max="17" width="3" customWidth="1"/>
    <col min="18" max="22" width="5.8984375" customWidth="1"/>
    <col min="23" max="23" width="1.69921875" customWidth="1"/>
    <col min="24" max="24" width="3.69921875" customWidth="1"/>
  </cols>
  <sheetData>
    <row r="1" spans="1:24" ht="22.95" customHeight="1" x14ac:dyDescent="0.45">
      <c r="A1" s="3"/>
      <c r="B1" s="3"/>
      <c r="C1" s="4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9.8" customHeight="1" x14ac:dyDescent="0.45">
      <c r="A2" s="3"/>
      <c r="B2" s="7"/>
      <c r="C2" s="8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3"/>
    </row>
    <row r="3" spans="1:24" ht="58.2" x14ac:dyDescent="1.4">
      <c r="A3" s="3"/>
      <c r="C3" s="51" t="s">
        <v>0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X3" s="3"/>
    </row>
    <row r="4" spans="1:24" ht="19.8" customHeight="1" thickBot="1" x14ac:dyDescent="0.5">
      <c r="A4" s="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X4" s="3"/>
    </row>
    <row r="5" spans="1:24" s="10" customFormat="1" ht="21.6" customHeight="1" thickBot="1" x14ac:dyDescent="0.6">
      <c r="A5" s="9"/>
      <c r="C5" s="58" t="s">
        <v>4</v>
      </c>
      <c r="D5" s="58"/>
      <c r="E5" s="58"/>
      <c r="F5" s="58"/>
      <c r="G5" s="58"/>
      <c r="H5" s="58"/>
      <c r="I5" s="63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5"/>
      <c r="W5" s="15"/>
      <c r="X5" s="5"/>
    </row>
    <row r="6" spans="1:24" s="10" customFormat="1" ht="21.6" customHeight="1" thickBot="1" x14ac:dyDescent="0.6">
      <c r="A6" s="9"/>
      <c r="C6" s="58"/>
      <c r="D6" s="58"/>
      <c r="E6" s="58"/>
      <c r="F6" s="58"/>
      <c r="G6" s="58"/>
      <c r="H6" s="58"/>
      <c r="I6" s="66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8"/>
      <c r="W6" s="15"/>
      <c r="X6" s="6"/>
    </row>
    <row r="7" spans="1:24" s="10" customFormat="1" ht="21.6" customHeight="1" thickBot="1" x14ac:dyDescent="0.6">
      <c r="A7" s="9"/>
      <c r="C7" s="58"/>
      <c r="D7" s="58"/>
      <c r="E7" s="58"/>
      <c r="F7" s="58"/>
      <c r="G7" s="58"/>
      <c r="H7" s="58"/>
      <c r="I7" s="66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8"/>
      <c r="W7" s="15"/>
      <c r="X7" s="6"/>
    </row>
    <row r="8" spans="1:24" s="10" customFormat="1" ht="21.6" customHeight="1" thickBot="1" x14ac:dyDescent="0.6">
      <c r="A8" s="9"/>
      <c r="C8" s="58"/>
      <c r="D8" s="58"/>
      <c r="E8" s="58"/>
      <c r="F8" s="58"/>
      <c r="G8" s="58"/>
      <c r="H8" s="58"/>
      <c r="I8" s="69" t="str">
        <f>IF(I5="","",VLOOKUP(診断表!I5,マスタ!C:D,2,FALSE))</f>
        <v/>
      </c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1"/>
      <c r="W8" s="15"/>
      <c r="X8" s="6"/>
    </row>
    <row r="9" spans="1:24" s="10" customFormat="1" ht="21.6" customHeight="1" thickBot="1" x14ac:dyDescent="0.6">
      <c r="A9" s="9"/>
      <c r="C9" s="58"/>
      <c r="D9" s="58"/>
      <c r="E9" s="58"/>
      <c r="F9" s="58"/>
      <c r="G9" s="58"/>
      <c r="H9" s="58"/>
      <c r="I9" s="69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1"/>
      <c r="W9" s="15"/>
      <c r="X9" s="6"/>
    </row>
    <row r="10" spans="1:24" s="10" customFormat="1" ht="21.6" customHeight="1" thickBot="1" x14ac:dyDescent="0.6">
      <c r="A10" s="9"/>
      <c r="C10" s="58"/>
      <c r="D10" s="58"/>
      <c r="E10" s="58"/>
      <c r="F10" s="58"/>
      <c r="G10" s="58"/>
      <c r="H10" s="58"/>
      <c r="I10" s="72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4"/>
      <c r="W10" s="15"/>
      <c r="X10" s="6"/>
    </row>
    <row r="11" spans="1:24" s="10" customFormat="1" ht="12" customHeight="1" thickBot="1" x14ac:dyDescent="0.6">
      <c r="A11" s="9"/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5"/>
      <c r="X11" s="6"/>
    </row>
    <row r="12" spans="1:24" s="10" customFormat="1" ht="21.6" customHeight="1" thickBot="1" x14ac:dyDescent="0.6">
      <c r="A12" s="9"/>
      <c r="C12" s="60" t="s">
        <v>3</v>
      </c>
      <c r="D12" s="60"/>
      <c r="E12" s="60"/>
      <c r="F12" s="60"/>
      <c r="G12" s="60"/>
      <c r="H12" s="60"/>
      <c r="I12" s="63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5"/>
      <c r="W12" s="15"/>
      <c r="X12" s="6"/>
    </row>
    <row r="13" spans="1:24" s="10" customFormat="1" ht="21.6" customHeight="1" thickBot="1" x14ac:dyDescent="0.6">
      <c r="A13" s="9"/>
      <c r="C13" s="60"/>
      <c r="D13" s="60"/>
      <c r="E13" s="60"/>
      <c r="F13" s="60"/>
      <c r="G13" s="60"/>
      <c r="H13" s="60"/>
      <c r="I13" s="66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8"/>
      <c r="W13" s="15"/>
      <c r="X13" s="6"/>
    </row>
    <row r="14" spans="1:24" s="10" customFormat="1" ht="21.6" customHeight="1" thickBot="1" x14ac:dyDescent="0.6">
      <c r="A14" s="9"/>
      <c r="C14" s="60"/>
      <c r="D14" s="60"/>
      <c r="E14" s="60"/>
      <c r="F14" s="60"/>
      <c r="G14" s="60"/>
      <c r="H14" s="60"/>
      <c r="I14" s="66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8"/>
      <c r="W14" s="15"/>
      <c r="X14" s="6"/>
    </row>
    <row r="15" spans="1:24" s="10" customFormat="1" ht="21.6" customHeight="1" thickBot="1" x14ac:dyDescent="0.6">
      <c r="A15" s="9"/>
      <c r="C15" s="60"/>
      <c r="D15" s="60"/>
      <c r="E15" s="60"/>
      <c r="F15" s="60"/>
      <c r="G15" s="60"/>
      <c r="H15" s="60"/>
      <c r="I15" s="69" t="str">
        <f>IF(I12="","",VLOOKUP(I12,マスタ!C:D,2,FALSE))</f>
        <v/>
      </c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1"/>
      <c r="W15" s="15"/>
      <c r="X15" s="6"/>
    </row>
    <row r="16" spans="1:24" s="10" customFormat="1" ht="21.6" customHeight="1" thickBot="1" x14ac:dyDescent="0.6">
      <c r="A16" s="9"/>
      <c r="C16" s="60"/>
      <c r="D16" s="60"/>
      <c r="E16" s="60"/>
      <c r="F16" s="60"/>
      <c r="G16" s="60"/>
      <c r="H16" s="60"/>
      <c r="I16" s="69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1"/>
      <c r="W16" s="15"/>
      <c r="X16" s="6"/>
    </row>
    <row r="17" spans="1:24" s="10" customFormat="1" ht="21.6" customHeight="1" thickBot="1" x14ac:dyDescent="0.6">
      <c r="A17" s="9"/>
      <c r="C17" s="60"/>
      <c r="D17" s="60"/>
      <c r="E17" s="60"/>
      <c r="F17" s="60"/>
      <c r="G17" s="60"/>
      <c r="H17" s="60"/>
      <c r="I17" s="72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4"/>
      <c r="W17" s="15"/>
      <c r="X17" s="6"/>
    </row>
    <row r="18" spans="1:24" s="10" customFormat="1" ht="12" customHeight="1" thickBot="1" x14ac:dyDescent="0.6">
      <c r="A18" s="9"/>
      <c r="C18" s="18"/>
      <c r="D18" s="18"/>
      <c r="E18" s="18"/>
      <c r="F18" s="18"/>
      <c r="G18" s="18"/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5"/>
      <c r="X18" s="6"/>
    </row>
    <row r="19" spans="1:24" s="10" customFormat="1" ht="33" customHeight="1" thickBot="1" x14ac:dyDescent="0.6">
      <c r="A19" s="9"/>
      <c r="C19" s="61" t="s">
        <v>2</v>
      </c>
      <c r="D19" s="61"/>
      <c r="E19" s="61"/>
      <c r="F19" s="61"/>
      <c r="G19" s="61"/>
      <c r="H19" s="61"/>
      <c r="I19" s="75" t="s">
        <v>22</v>
      </c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9"/>
      <c r="U19" s="80"/>
      <c r="V19" s="81"/>
      <c r="W19" s="15"/>
      <c r="X19" s="6"/>
    </row>
    <row r="20" spans="1:24" s="10" customFormat="1" ht="33" customHeight="1" thickBot="1" x14ac:dyDescent="0.6">
      <c r="A20" s="9"/>
      <c r="C20" s="61"/>
      <c r="D20" s="61"/>
      <c r="E20" s="61"/>
      <c r="F20" s="61"/>
      <c r="G20" s="61"/>
      <c r="H20" s="61"/>
      <c r="I20" s="48" t="s">
        <v>35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2"/>
      <c r="U20" s="43"/>
      <c r="V20" s="44"/>
      <c r="W20" s="15"/>
      <c r="X20" s="6"/>
    </row>
    <row r="21" spans="1:24" s="10" customFormat="1" ht="33" customHeight="1" thickBot="1" x14ac:dyDescent="0.6">
      <c r="A21" s="9"/>
      <c r="C21" s="61"/>
      <c r="D21" s="61"/>
      <c r="E21" s="61"/>
      <c r="F21" s="61"/>
      <c r="G21" s="61"/>
      <c r="H21" s="61"/>
      <c r="I21" s="48" t="s">
        <v>36</v>
      </c>
      <c r="J21" s="49"/>
      <c r="K21" s="49"/>
      <c r="L21" s="49"/>
      <c r="M21" s="49"/>
      <c r="N21" s="49"/>
      <c r="O21" s="49"/>
      <c r="P21" s="49"/>
      <c r="Q21" s="49"/>
      <c r="R21" s="49"/>
      <c r="S21" s="50"/>
      <c r="T21" s="42"/>
      <c r="U21" s="43"/>
      <c r="V21" s="44"/>
      <c r="W21" s="15"/>
      <c r="X21" s="6"/>
    </row>
    <row r="22" spans="1:24" s="10" customFormat="1" ht="33" customHeight="1" thickBot="1" x14ac:dyDescent="0.6">
      <c r="A22" s="9"/>
      <c r="C22" s="61"/>
      <c r="D22" s="61"/>
      <c r="E22" s="61"/>
      <c r="F22" s="61"/>
      <c r="G22" s="61"/>
      <c r="H22" s="61"/>
      <c r="I22" s="48" t="s">
        <v>21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2"/>
      <c r="U22" s="43"/>
      <c r="V22" s="44"/>
      <c r="W22" s="15"/>
      <c r="X22" s="6"/>
    </row>
    <row r="23" spans="1:24" s="10" customFormat="1" ht="33" customHeight="1" thickBot="1" x14ac:dyDescent="0.6">
      <c r="A23" s="9"/>
      <c r="C23" s="61"/>
      <c r="D23" s="61"/>
      <c r="E23" s="61"/>
      <c r="F23" s="61"/>
      <c r="G23" s="61"/>
      <c r="H23" s="61"/>
      <c r="I23" s="77" t="s">
        <v>23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45"/>
      <c r="U23" s="46"/>
      <c r="V23" s="47"/>
      <c r="W23" s="15"/>
      <c r="X23" s="6"/>
    </row>
    <row r="24" spans="1:24" s="10" customFormat="1" ht="33" customHeight="1" thickBot="1" x14ac:dyDescent="0.6">
      <c r="A24" s="9"/>
      <c r="C24" s="61"/>
      <c r="D24" s="61"/>
      <c r="E24" s="61"/>
      <c r="F24" s="61"/>
      <c r="G24" s="61"/>
      <c r="H24" s="62"/>
      <c r="I24" s="34" t="s">
        <v>37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6"/>
      <c r="U24" s="36"/>
      <c r="V24" s="37"/>
      <c r="W24" s="15"/>
      <c r="X24" s="6"/>
    </row>
    <row r="25" spans="1:24" s="10" customFormat="1" ht="33" customHeight="1" thickBot="1" x14ac:dyDescent="0.6">
      <c r="A25" s="9"/>
      <c r="C25" s="61"/>
      <c r="D25" s="61"/>
      <c r="E25" s="61"/>
      <c r="F25" s="61"/>
      <c r="G25" s="61"/>
      <c r="H25" s="62"/>
      <c r="I25" s="34" t="s">
        <v>26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6"/>
      <c r="U25" s="36"/>
      <c r="V25" s="37"/>
      <c r="W25" s="15"/>
      <c r="X25" s="6"/>
    </row>
    <row r="26" spans="1:24" s="10" customFormat="1" ht="33" customHeight="1" thickBot="1" x14ac:dyDescent="0.6">
      <c r="A26" s="9"/>
      <c r="C26" s="61"/>
      <c r="D26" s="61"/>
      <c r="E26" s="61"/>
      <c r="F26" s="61"/>
      <c r="G26" s="61"/>
      <c r="H26" s="62"/>
      <c r="I26" s="38" t="s">
        <v>27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40"/>
      <c r="U26" s="40"/>
      <c r="V26" s="41"/>
      <c r="W26" s="15"/>
      <c r="X26" s="6"/>
    </row>
    <row r="27" spans="1:24" s="10" customFormat="1" ht="19.8" customHeight="1" x14ac:dyDescent="0.55000000000000004">
      <c r="A27" s="9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2"/>
      <c r="X27" s="6"/>
    </row>
    <row r="28" spans="1:24" s="10" customFormat="1" ht="24" customHeight="1" x14ac:dyDescent="0.5">
      <c r="A28" s="9"/>
      <c r="C28" s="59" t="s">
        <v>1</v>
      </c>
      <c r="D28" s="59"/>
      <c r="E28" s="59"/>
      <c r="F28" s="59"/>
      <c r="G28" s="59"/>
      <c r="H28" s="59"/>
      <c r="I28" s="59"/>
      <c r="J28" s="59"/>
      <c r="K28" s="59"/>
      <c r="L28" s="59"/>
      <c r="M28" s="17"/>
      <c r="N28" s="17"/>
      <c r="O28" s="16"/>
      <c r="P28" s="13"/>
      <c r="Q28" s="13"/>
      <c r="R28" s="13"/>
      <c r="S28" s="13"/>
      <c r="T28" s="13"/>
      <c r="U28" s="13"/>
      <c r="V28" s="13"/>
      <c r="W28" s="2"/>
      <c r="X28" s="6"/>
    </row>
    <row r="29" spans="1:24" s="10" customFormat="1" ht="24" customHeight="1" thickBot="1" x14ac:dyDescent="0.55000000000000004">
      <c r="A29" s="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17"/>
      <c r="N29" s="17"/>
      <c r="O29" s="16"/>
      <c r="P29" s="14"/>
      <c r="Q29" s="14"/>
      <c r="R29" s="14"/>
      <c r="S29" s="14"/>
      <c r="T29" s="14"/>
      <c r="U29" s="14"/>
      <c r="V29" s="14"/>
      <c r="W29" s="2"/>
      <c r="X29" s="6"/>
    </row>
    <row r="30" spans="1:24" ht="91.2" customHeight="1" x14ac:dyDescent="0.45">
      <c r="A30" s="3"/>
      <c r="C30" s="52" t="str">
        <f>IF(マスタ!F20=0,"",IF(マスタ!F20&lt;1000,"U MUSIC",IF(AND(マスタ!F20&gt;=1000,マスタ!F20&lt;1200),"OTORAKU","U AIR + OTORAKU")))</f>
        <v/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X30" s="3"/>
    </row>
    <row r="31" spans="1:24" ht="91.2" customHeight="1" thickBot="1" x14ac:dyDescent="0.5">
      <c r="A31" s="3"/>
      <c r="C31" s="55" t="str">
        <f>IF(C30="","",VLOOKUP(C30,マスタ!I:J,2,FALSE))</f>
        <v/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  <c r="X31" s="3"/>
    </row>
    <row r="32" spans="1:24" ht="91.2" customHeight="1" x14ac:dyDescent="0.45">
      <c r="A32" s="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X32" s="3"/>
    </row>
    <row r="33" spans="1:24" ht="22.95" customHeight="1" x14ac:dyDescent="0.45">
      <c r="A33" s="11"/>
      <c r="B33" s="11"/>
      <c r="C33" s="12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</sheetData>
  <mergeCells count="27">
    <mergeCell ref="C3:V3"/>
    <mergeCell ref="C30:V30"/>
    <mergeCell ref="C31:V31"/>
    <mergeCell ref="C5:H10"/>
    <mergeCell ref="C28:L29"/>
    <mergeCell ref="C12:H17"/>
    <mergeCell ref="C19:H26"/>
    <mergeCell ref="I5:V7"/>
    <mergeCell ref="I8:V10"/>
    <mergeCell ref="I12:V14"/>
    <mergeCell ref="I15:V17"/>
    <mergeCell ref="I19:S19"/>
    <mergeCell ref="I20:S20"/>
    <mergeCell ref="I22:S22"/>
    <mergeCell ref="I23:S23"/>
    <mergeCell ref="T19:V19"/>
    <mergeCell ref="I25:S25"/>
    <mergeCell ref="T25:V25"/>
    <mergeCell ref="I26:S26"/>
    <mergeCell ref="T26:V26"/>
    <mergeCell ref="T20:V20"/>
    <mergeCell ref="T22:V22"/>
    <mergeCell ref="T23:V23"/>
    <mergeCell ref="I24:S24"/>
    <mergeCell ref="T24:V24"/>
    <mergeCell ref="I21:S21"/>
    <mergeCell ref="T21:V21"/>
  </mergeCells>
  <phoneticPr fontId="1"/>
  <conditionalFormatting sqref="C30:V30">
    <cfRule type="expression" dxfId="8" priority="14">
      <formula>$C$30="U MUSIC"</formula>
    </cfRule>
  </conditionalFormatting>
  <conditionalFormatting sqref="I5:V7">
    <cfRule type="expression" dxfId="7" priority="13">
      <formula>$I$5="(選択取消)"</formula>
    </cfRule>
  </conditionalFormatting>
  <conditionalFormatting sqref="I12:V14">
    <cfRule type="expression" dxfId="6" priority="12">
      <formula>$I$12="(選択取消)"</formula>
    </cfRule>
  </conditionalFormatting>
  <conditionalFormatting sqref="I19">
    <cfRule type="expression" dxfId="5" priority="11">
      <formula>$I$19="(選択取消)"</formula>
    </cfRule>
  </conditionalFormatting>
  <conditionalFormatting sqref="I20:I21">
    <cfRule type="expression" dxfId="4" priority="7">
      <formula>$I$19="(選択取消)"</formula>
    </cfRule>
  </conditionalFormatting>
  <conditionalFormatting sqref="I22">
    <cfRule type="expression" dxfId="3" priority="6">
      <formula>$I$19="(選択取消)"</formula>
    </cfRule>
  </conditionalFormatting>
  <conditionalFormatting sqref="I23:I24">
    <cfRule type="expression" dxfId="2" priority="5">
      <formula>$I$19="(選択取消)"</formula>
    </cfRule>
  </conditionalFormatting>
  <conditionalFormatting sqref="I25">
    <cfRule type="expression" dxfId="1" priority="4">
      <formula>$I$19="(選択取消)"</formula>
    </cfRule>
  </conditionalFormatting>
  <conditionalFormatting sqref="I26">
    <cfRule type="expression" dxfId="0" priority="3">
      <formula>$I$19="(選択取消)"</formula>
    </cfRule>
  </conditionalFormatting>
  <dataValidations count="1">
    <dataValidation type="list" allowBlank="1" showInputMessage="1" showErrorMessage="1" sqref="T19:T26 U19:V20 U22:V26">
      <formula1>"必要,-"</formula1>
    </dataValidation>
  </dataValidations>
  <printOptions horizontalCentered="1" verticalCentered="1"/>
  <pageMargins left="0" right="0" top="0" bottom="0" header="0" footer="0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マスタ!$C$6:$C$8</xm:f>
          </x14:formula1>
          <xm:sqref>I12:V14</xm:sqref>
        </x14:dataValidation>
        <x14:dataValidation type="list" allowBlank="1" showInputMessage="1" showErrorMessage="1">
          <x14:formula1>
            <xm:f>マスタ!$C$2:$C$5</xm:f>
          </x14:formula1>
          <xm:sqref>I5:V7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31"/>
  <sheetViews>
    <sheetView zoomScaleNormal="100" workbookViewId="0"/>
  </sheetViews>
  <sheetFormatPr defaultRowHeight="18" x14ac:dyDescent="0.45"/>
  <cols>
    <col min="2" max="2" width="17.3984375" bestFit="1" customWidth="1"/>
    <col min="3" max="3" width="29" customWidth="1"/>
    <col min="4" max="4" width="52.19921875" bestFit="1" customWidth="1"/>
    <col min="9" max="9" width="18.59765625" bestFit="1" customWidth="1"/>
    <col min="10" max="10" width="34.5" customWidth="1"/>
  </cols>
  <sheetData>
    <row r="1" spans="2:10" ht="19.8" customHeight="1" x14ac:dyDescent="0.45">
      <c r="C1" s="31"/>
      <c r="E1" s="20" t="s">
        <v>11</v>
      </c>
    </row>
    <row r="2" spans="2:10" ht="19.8" customHeight="1" x14ac:dyDescent="0.45">
      <c r="B2" s="22" t="s">
        <v>8</v>
      </c>
      <c r="C2" s="31" t="s">
        <v>40</v>
      </c>
      <c r="D2" s="21" t="s">
        <v>31</v>
      </c>
      <c r="E2" s="20"/>
      <c r="F2" s="20">
        <f>IF(診断表!I5=マスタ!C2,200,0)</f>
        <v>0</v>
      </c>
      <c r="I2" s="28" t="s">
        <v>5</v>
      </c>
      <c r="J2" s="21" t="s">
        <v>24</v>
      </c>
    </row>
    <row r="3" spans="2:10" ht="19.8" customHeight="1" x14ac:dyDescent="0.45">
      <c r="B3" s="23"/>
      <c r="C3" s="31" t="s">
        <v>41</v>
      </c>
      <c r="D3" s="21" t="s">
        <v>30</v>
      </c>
      <c r="E3" s="20"/>
      <c r="F3" s="20">
        <f>IF(診断表!I5=マスタ!C3,200,0)</f>
        <v>0</v>
      </c>
      <c r="I3" s="29" t="s">
        <v>6</v>
      </c>
      <c r="J3" s="21" t="s">
        <v>25</v>
      </c>
    </row>
    <row r="4" spans="2:10" ht="19.8" customHeight="1" x14ac:dyDescent="0.45">
      <c r="B4" s="23"/>
      <c r="C4" s="31" t="s">
        <v>29</v>
      </c>
      <c r="D4" s="21" t="s">
        <v>28</v>
      </c>
      <c r="E4" s="20"/>
      <c r="F4" s="20">
        <f>IF(診断表!I5=マスタ!C4,1,0)</f>
        <v>0</v>
      </c>
      <c r="I4" s="29" t="s">
        <v>7</v>
      </c>
      <c r="J4" s="21" t="s">
        <v>39</v>
      </c>
    </row>
    <row r="5" spans="2:10" ht="19.8" customHeight="1" x14ac:dyDescent="0.45">
      <c r="B5" s="24"/>
      <c r="C5" s="21" t="s">
        <v>13</v>
      </c>
      <c r="D5" s="20" t="s">
        <v>16</v>
      </c>
      <c r="E5" s="20"/>
      <c r="F5" s="20"/>
      <c r="I5" s="21" t="s">
        <v>13</v>
      </c>
      <c r="J5" s="30" t="s">
        <v>15</v>
      </c>
    </row>
    <row r="6" spans="2:10" ht="36" x14ac:dyDescent="0.45">
      <c r="B6" s="22" t="s">
        <v>9</v>
      </c>
      <c r="C6" s="21" t="s">
        <v>19</v>
      </c>
      <c r="D6" s="21" t="s">
        <v>20</v>
      </c>
      <c r="E6" s="20"/>
      <c r="F6" s="20">
        <f>IF(診断表!I12=マスタ!C6,1,0)</f>
        <v>0</v>
      </c>
    </row>
    <row r="7" spans="2:10" ht="19.8" customHeight="1" x14ac:dyDescent="0.45">
      <c r="B7" s="23"/>
      <c r="C7" s="21" t="s">
        <v>17</v>
      </c>
      <c r="D7" s="20" t="s">
        <v>18</v>
      </c>
      <c r="E7" s="20"/>
      <c r="F7" s="20">
        <f>IF(診断表!I12=マスタ!C7,1000,0)</f>
        <v>0</v>
      </c>
    </row>
    <row r="8" spans="2:10" ht="19.8" customHeight="1" x14ac:dyDescent="0.45">
      <c r="B8" s="24"/>
      <c r="C8" s="21" t="s">
        <v>13</v>
      </c>
      <c r="D8" s="20" t="s">
        <v>14</v>
      </c>
      <c r="E8" s="20"/>
      <c r="F8" s="20"/>
    </row>
    <row r="9" spans="2:10" ht="19.8" customHeight="1" x14ac:dyDescent="0.45">
      <c r="B9" s="22" t="s">
        <v>10</v>
      </c>
      <c r="C9" s="31" t="s">
        <v>22</v>
      </c>
      <c r="D9" s="20"/>
      <c r="E9" s="20"/>
      <c r="F9" s="20"/>
    </row>
    <row r="10" spans="2:10" ht="19.8" customHeight="1" x14ac:dyDescent="0.45">
      <c r="B10" s="23"/>
      <c r="C10" s="31" t="s">
        <v>34</v>
      </c>
      <c r="D10" s="20"/>
      <c r="E10" s="20"/>
      <c r="F10" s="20"/>
    </row>
    <row r="11" spans="2:10" ht="19.8" customHeight="1" x14ac:dyDescent="0.45">
      <c r="B11" s="23"/>
      <c r="C11" s="31" t="s">
        <v>33</v>
      </c>
      <c r="D11" s="20"/>
      <c r="E11" s="20"/>
      <c r="F11" s="20"/>
    </row>
    <row r="12" spans="2:10" ht="19.8" customHeight="1" x14ac:dyDescent="0.45">
      <c r="B12" s="23"/>
      <c r="C12" s="31" t="s">
        <v>32</v>
      </c>
      <c r="D12" s="20"/>
      <c r="E12" s="20"/>
      <c r="F12" s="20"/>
    </row>
    <row r="13" spans="2:10" ht="19.8" customHeight="1" x14ac:dyDescent="0.45">
      <c r="B13" s="23"/>
      <c r="C13" s="31" t="s">
        <v>23</v>
      </c>
      <c r="D13" s="20"/>
      <c r="E13" s="20"/>
      <c r="F13" s="20"/>
    </row>
    <row r="14" spans="2:10" ht="19.8" customHeight="1" x14ac:dyDescent="0.45">
      <c r="B14" s="32"/>
      <c r="C14" s="33" t="s">
        <v>38</v>
      </c>
      <c r="D14" s="27"/>
      <c r="E14" s="20"/>
      <c r="F14" s="20"/>
    </row>
    <row r="15" spans="2:10" ht="19.8" customHeight="1" x14ac:dyDescent="0.45">
      <c r="B15" s="32"/>
      <c r="C15" s="33" t="s">
        <v>26</v>
      </c>
      <c r="D15" s="27"/>
      <c r="E15" s="20"/>
      <c r="F15" s="20"/>
    </row>
    <row r="16" spans="2:10" ht="19.8" customHeight="1" x14ac:dyDescent="0.45">
      <c r="B16" s="32"/>
      <c r="C16" s="33" t="s">
        <v>27</v>
      </c>
      <c r="D16" s="27"/>
      <c r="E16" s="20"/>
      <c r="F16" s="20"/>
    </row>
    <row r="17" spans="2:6" ht="19.8" customHeight="1" x14ac:dyDescent="0.45">
      <c r="B17" s="32"/>
      <c r="C17" s="26"/>
      <c r="D17" s="27"/>
      <c r="E17" s="20"/>
      <c r="F17" s="20"/>
    </row>
    <row r="18" spans="2:6" ht="19.8" customHeight="1" x14ac:dyDescent="0.45">
      <c r="B18" s="32"/>
      <c r="C18" s="26"/>
      <c r="D18" s="27"/>
      <c r="E18" s="20"/>
      <c r="F18" s="20"/>
    </row>
    <row r="19" spans="2:6" ht="19.8" customHeight="1" x14ac:dyDescent="0.45">
      <c r="B19" s="32"/>
      <c r="C19" s="26"/>
      <c r="D19" s="27"/>
      <c r="E19" s="20"/>
      <c r="F19" s="20"/>
    </row>
    <row r="20" spans="2:6" ht="19.8" customHeight="1" x14ac:dyDescent="0.45">
      <c r="B20" s="25"/>
      <c r="C20" s="26"/>
      <c r="D20" s="27"/>
      <c r="E20" s="20" t="s">
        <v>12</v>
      </c>
      <c r="F20" s="20">
        <f>SUM(F2:F13)</f>
        <v>0</v>
      </c>
    </row>
    <row r="21" spans="2:6" ht="19.8" customHeight="1" x14ac:dyDescent="0.45"/>
    <row r="31" spans="2:6" ht="30" customHeight="1" x14ac:dyDescent="0.45"/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診断表</vt:lpstr>
      <vt:lpstr>マスタ</vt:lpstr>
      <vt:lpstr>診断表!Print_Area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大池　つかさ</dc:creator>
  <cp:lastModifiedBy>Windows ユーザー</cp:lastModifiedBy>
  <cp:lastPrinted>2020-09-10T04:39:09Z</cp:lastPrinted>
  <dcterms:created xsi:type="dcterms:W3CDTF">2015-06-05T18:19:34Z</dcterms:created>
  <dcterms:modified xsi:type="dcterms:W3CDTF">2020-09-23T04:55:13Z</dcterms:modified>
</cp:coreProperties>
</file>